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9180" windowHeight="4335" tabRatio="601" activeTab="2"/>
  </bookViews>
  <sheets>
    <sheet name="Table" sheetId="1" r:id="rId1"/>
    <sheet name="Predictions" sheetId="2" r:id="rId2"/>
    <sheet name="Cup" sheetId="3" r:id="rId3"/>
    <sheet name="Fixtures" sheetId="4" r:id="rId4"/>
    <sheet name="Score Calc" sheetId="5" r:id="rId5"/>
    <sheet name="Diary" sheetId="6" r:id="rId6"/>
  </sheets>
  <definedNames>
    <definedName name="_xlnm._FilterDatabase" localSheetId="0" hidden="1">'Table'!$A$1:$Q$77</definedName>
    <definedName name="_xlnm.Print_Area" localSheetId="2">'Cup'!$A$1:$X$65</definedName>
    <definedName name="_xlnm.Print_Area" localSheetId="5">'Diary'!$A$1:$L$23</definedName>
  </definedNames>
  <calcPr fullCalcOnLoad="1"/>
</workbook>
</file>

<file path=xl/sharedStrings.xml><?xml version="1.0" encoding="utf-8"?>
<sst xmlns="http://schemas.openxmlformats.org/spreadsheetml/2006/main" count="1706" uniqueCount="378">
  <si>
    <t>Player</t>
  </si>
  <si>
    <t>Correct</t>
  </si>
  <si>
    <t>Andy Charleston</t>
  </si>
  <si>
    <t>Paul Fiddler</t>
  </si>
  <si>
    <t>Howard Bradley</t>
  </si>
  <si>
    <t>Martin Tarbuck</t>
  </si>
  <si>
    <t>Chris Griffin</t>
  </si>
  <si>
    <t>Pete Matthews</t>
  </si>
  <si>
    <t>David Clucas</t>
  </si>
  <si>
    <t>Barry Birchall</t>
  </si>
  <si>
    <t>Alick Rocca</t>
  </si>
  <si>
    <t>Colin Kelly</t>
  </si>
  <si>
    <t>Dave Sumner</t>
  </si>
  <si>
    <t>Ian Abbott</t>
  </si>
  <si>
    <t>Lennie Bow</t>
  </si>
  <si>
    <t>Mike Kelly</t>
  </si>
  <si>
    <t>Mo Sudell</t>
  </si>
  <si>
    <t>Neil Lee</t>
  </si>
  <si>
    <t>Nigel Heyes</t>
  </si>
  <si>
    <t>Phil Miller</t>
  </si>
  <si>
    <t>Prediction</t>
  </si>
  <si>
    <t>odds</t>
  </si>
  <si>
    <t>Score</t>
  </si>
  <si>
    <t>Final</t>
  </si>
  <si>
    <t>Mike Penk</t>
  </si>
  <si>
    <t>Mark Saunders</t>
  </si>
  <si>
    <t>Adam McGough</t>
  </si>
  <si>
    <t>Nick Holman</t>
  </si>
  <si>
    <t>Andrew Baines</t>
  </si>
  <si>
    <t>John Williams</t>
  </si>
  <si>
    <t>Gareth Powell</t>
  </si>
  <si>
    <t>David Sedgwick</t>
  </si>
  <si>
    <t>Ian Burns</t>
  </si>
  <si>
    <t>single 1</t>
  </si>
  <si>
    <t>single 2</t>
  </si>
  <si>
    <t>single 3</t>
  </si>
  <si>
    <t>double 1</t>
  </si>
  <si>
    <t>double 2</t>
  </si>
  <si>
    <t>double 3</t>
  </si>
  <si>
    <t>treble</t>
  </si>
  <si>
    <t>fractional</t>
  </si>
  <si>
    <t>decimal</t>
  </si>
  <si>
    <t>Prediction 1</t>
  </si>
  <si>
    <t>Prediction 2</t>
  </si>
  <si>
    <t>Prediction 3</t>
  </si>
  <si>
    <t>To calculate Scores</t>
  </si>
  <si>
    <t xml:space="preserve">2) Change the values in column D as required. 1= correct prediction 0=incorrect prediction </t>
  </si>
  <si>
    <t>Alan Briscoe</t>
  </si>
  <si>
    <t>Mike Madden</t>
  </si>
  <si>
    <t>John Kelly</t>
  </si>
  <si>
    <t>Paul Barnes</t>
  </si>
  <si>
    <t>Garry Kelly</t>
  </si>
  <si>
    <t>Alan Rogers</t>
  </si>
  <si>
    <t>Andrew Dawkins</t>
  </si>
  <si>
    <t>Damian Spiers</t>
  </si>
  <si>
    <t>Gareth Thornton</t>
  </si>
  <si>
    <t>Jon Wright</t>
  </si>
  <si>
    <t>Mike Wallwork</t>
  </si>
  <si>
    <t>Stephen Allcock</t>
  </si>
  <si>
    <t>Stephen Barlow</t>
  </si>
  <si>
    <t>Stephen Piper</t>
  </si>
  <si>
    <t>William England</t>
  </si>
  <si>
    <t>Nicola Doughty</t>
  </si>
  <si>
    <t>Martin Molyneux</t>
  </si>
  <si>
    <t>Dave Watson</t>
  </si>
  <si>
    <t>1) Enter the odds in column B)</t>
  </si>
  <si>
    <t>Rob Chrimes</t>
  </si>
  <si>
    <t>11/5</t>
  </si>
  <si>
    <t>Matthew Jones</t>
  </si>
  <si>
    <t>Paul Ferguson</t>
  </si>
  <si>
    <t>Andy Clucas</t>
  </si>
  <si>
    <t>Kevin McCarthy</t>
  </si>
  <si>
    <t>Jonny Fairclough</t>
  </si>
  <si>
    <t>Jack Bradley</t>
  </si>
  <si>
    <t>Antony Robinson</t>
  </si>
  <si>
    <t>Graham Miller</t>
  </si>
  <si>
    <t>Cameron Lee</t>
  </si>
  <si>
    <t>Colin Pretty</t>
  </si>
  <si>
    <t>Fairhurst Lucca</t>
  </si>
  <si>
    <t>Fairhurst Paul</t>
  </si>
  <si>
    <t>Mark Bunn</t>
  </si>
  <si>
    <t>Mark Cavey</t>
  </si>
  <si>
    <t>Paul Adderley</t>
  </si>
  <si>
    <t>Phil Bradley</t>
  </si>
  <si>
    <t>Richard Perry</t>
  </si>
  <si>
    <t>David Petty</t>
  </si>
  <si>
    <t>8/1</t>
  </si>
  <si>
    <t>7/1</t>
  </si>
  <si>
    <t>Date</t>
  </si>
  <si>
    <t>Prem</t>
  </si>
  <si>
    <t>Champ</t>
  </si>
  <si>
    <t xml:space="preserve">Lge 1 </t>
  </si>
  <si>
    <t>Lge 2</t>
  </si>
  <si>
    <t xml:space="preserve">Lge Cup </t>
  </si>
  <si>
    <t>FA Cup</t>
  </si>
  <si>
    <t>Nationals</t>
  </si>
  <si>
    <t>Week #</t>
  </si>
  <si>
    <t>Y</t>
  </si>
  <si>
    <t>Europe</t>
  </si>
  <si>
    <t>Season 20 dates</t>
  </si>
  <si>
    <t>Season 21 dates</t>
  </si>
  <si>
    <t>Frac</t>
  </si>
  <si>
    <t>Dec</t>
  </si>
  <si>
    <t>Bet up?</t>
  </si>
  <si>
    <t>Andy White</t>
  </si>
  <si>
    <t>Dave Holland</t>
  </si>
  <si>
    <t>Ian Holland</t>
  </si>
  <si>
    <t>Jonny Jackson</t>
  </si>
  <si>
    <t>Neil Dobinson</t>
  </si>
  <si>
    <t>Paul Hooton</t>
  </si>
  <si>
    <t>Satinder Rai</t>
  </si>
  <si>
    <t>Ste Hodgkinson</t>
  </si>
  <si>
    <t>Stephen Troop</t>
  </si>
  <si>
    <t>Vinny Topping</t>
  </si>
  <si>
    <t>Results</t>
  </si>
  <si>
    <t>Position
Last
Week</t>
  </si>
  <si>
    <t>Total
Score</t>
  </si>
  <si>
    <t>Total
correct</t>
  </si>
  <si>
    <t>Position
After This
Week</t>
  </si>
  <si>
    <t>Rank
For This
Week</t>
  </si>
  <si>
    <t>Prelim</t>
  </si>
  <si>
    <t>22/9 (Rep 29/9)</t>
  </si>
  <si>
    <t>R1 (64)</t>
  </si>
  <si>
    <t>6/10 (Rep 13/10)</t>
  </si>
  <si>
    <t>R2 (32)</t>
  </si>
  <si>
    <t>R3 (16)</t>
  </si>
  <si>
    <t>QF</t>
  </si>
  <si>
    <t>10/11 (Rep 17/11)</t>
  </si>
  <si>
    <t>SF</t>
  </si>
  <si>
    <t>24/11 (Rep 1/12)</t>
  </si>
  <si>
    <t>15/12 (Rep 22/12)</t>
  </si>
  <si>
    <t>Cup Round</t>
  </si>
  <si>
    <t>Preliminary</t>
  </si>
  <si>
    <t>Preliminary Rep</t>
  </si>
  <si>
    <t xml:space="preserve">Round 1 </t>
  </si>
  <si>
    <t>Round 1 Rep</t>
  </si>
  <si>
    <t>Round 2</t>
  </si>
  <si>
    <t>Round 2 Rep</t>
  </si>
  <si>
    <t xml:space="preserve">Round 3 </t>
  </si>
  <si>
    <t>Round 3 Rep</t>
  </si>
  <si>
    <t xml:space="preserve">Quarter-Final </t>
  </si>
  <si>
    <t>Quarter-Final Rep</t>
  </si>
  <si>
    <t>Semi-Final</t>
  </si>
  <si>
    <t>Semi-Final Rep</t>
  </si>
  <si>
    <t>Final Rep</t>
  </si>
  <si>
    <t>5*</t>
  </si>
  <si>
    <t>6*</t>
  </si>
  <si>
    <t>9**</t>
  </si>
  <si>
    <t>10**</t>
  </si>
  <si>
    <t>15***</t>
  </si>
  <si>
    <t>16***</t>
  </si>
  <si>
    <t>Comment</t>
  </si>
  <si>
    <t>Double predictions</t>
  </si>
  <si>
    <t>ProjectedNet
Balance</t>
  </si>
  <si>
    <t/>
  </si>
  <si>
    <t>12/5</t>
  </si>
  <si>
    <t>Week
Score</t>
  </si>
  <si>
    <t>Week
Correct</t>
  </si>
  <si>
    <t>Projected
Place
Prize
Money</t>
  </si>
  <si>
    <t>Projected
Pot
Prize
Money</t>
  </si>
  <si>
    <t>Weekly
Prize
Money
Won</t>
  </si>
  <si>
    <t>Cup
Prize
Money
Won</t>
  </si>
  <si>
    <t>Total
Projected
Prize
Money</t>
  </si>
  <si>
    <t>Previous
Prize
Owed To
Player</t>
  </si>
  <si>
    <t>Fees
Still
Owed By
Player</t>
  </si>
  <si>
    <t>Total
Projected
Prize
Last Week</t>
  </si>
  <si>
    <t>Gillingham</t>
  </si>
  <si>
    <t>1/1</t>
  </si>
  <si>
    <t>5/6</t>
  </si>
  <si>
    <t>Everton</t>
  </si>
  <si>
    <t>Man United</t>
  </si>
  <si>
    <t>20/10 (Rep 27/10)</t>
  </si>
  <si>
    <t>3/11 (Rep 10/11)</t>
  </si>
  <si>
    <t>11*</t>
  </si>
  <si>
    <t>12*</t>
  </si>
  <si>
    <t>Tottenham</t>
  </si>
  <si>
    <t>Competition</t>
  </si>
  <si>
    <t>Fixtures</t>
  </si>
  <si>
    <t xml:space="preserve">Premier </t>
  </si>
  <si>
    <t xml:space="preserve">Champ   </t>
  </si>
  <si>
    <t>Coventry</t>
  </si>
  <si>
    <t>Crystal Palace</t>
  </si>
  <si>
    <t>6/5</t>
  </si>
  <si>
    <t>7/4</t>
  </si>
  <si>
    <t>11/10</t>
  </si>
  <si>
    <t>2/1</t>
  </si>
  <si>
    <t>Middlesborough</t>
  </si>
  <si>
    <t>West Brom</t>
  </si>
  <si>
    <t>Preston</t>
  </si>
  <si>
    <t>Liverpool</t>
  </si>
  <si>
    <t>5/1</t>
  </si>
  <si>
    <t>Aston Villa</t>
  </si>
  <si>
    <t>Swansea</t>
  </si>
  <si>
    <t>21/10</t>
  </si>
  <si>
    <t>Doncaster</t>
  </si>
  <si>
    <t>West Ham</t>
  </si>
  <si>
    <t>2/5</t>
  </si>
  <si>
    <t>Bolton</t>
  </si>
  <si>
    <t>QPR</t>
  </si>
  <si>
    <t>4/5</t>
  </si>
  <si>
    <t>Watford</t>
  </si>
  <si>
    <t>Bradford</t>
  </si>
  <si>
    <t>Sheff U</t>
  </si>
  <si>
    <t>9/5</t>
  </si>
  <si>
    <t>Wigan</t>
  </si>
  <si>
    <t>7/5</t>
  </si>
  <si>
    <t>11/8</t>
  </si>
  <si>
    <t>Leeds</t>
  </si>
  <si>
    <t>Bournemouth</t>
  </si>
  <si>
    <t>9/4</t>
  </si>
  <si>
    <t>Port Vale</t>
  </si>
  <si>
    <t>Stoke</t>
  </si>
  <si>
    <t>Brighton</t>
  </si>
  <si>
    <t>8/5</t>
  </si>
  <si>
    <t>23/20</t>
  </si>
  <si>
    <t>Barnsley</t>
  </si>
  <si>
    <t>Fleetwood</t>
  </si>
  <si>
    <t>Hull</t>
  </si>
  <si>
    <t>League 1</t>
  </si>
  <si>
    <t>League 2</t>
  </si>
  <si>
    <t>Southend draw</t>
  </si>
  <si>
    <t>Aldershot draw</t>
  </si>
  <si>
    <t>Man city</t>
  </si>
  <si>
    <t>8/13</t>
  </si>
  <si>
    <t>Cardiff</t>
  </si>
  <si>
    <t>4/11</t>
  </si>
  <si>
    <t>Mk dons</t>
  </si>
  <si>
    <t>Swindon</t>
  </si>
  <si>
    <t>Cheltenham draw</t>
  </si>
  <si>
    <t>1/3</t>
  </si>
  <si>
    <t>Morecambe</t>
  </si>
  <si>
    <t>QPR draw</t>
  </si>
  <si>
    <t>Barnsley draw</t>
  </si>
  <si>
    <t>Blackpool draw</t>
  </si>
  <si>
    <t>Liverpool draw</t>
  </si>
  <si>
    <t>15/4</t>
  </si>
  <si>
    <t>19/10</t>
  </si>
  <si>
    <t>1/5</t>
  </si>
  <si>
    <t>13/8</t>
  </si>
  <si>
    <t>11/4</t>
  </si>
  <si>
    <t>Norwich DRAW</t>
  </si>
  <si>
    <t>Middlesborough DRAW</t>
  </si>
  <si>
    <t>15/2</t>
  </si>
  <si>
    <t>Stevenage Draw</t>
  </si>
  <si>
    <t>Portsmouth Draw</t>
  </si>
  <si>
    <t>Bristol City Draw</t>
  </si>
  <si>
    <t>Portsmouth draw</t>
  </si>
  <si>
    <t>Man United Draw</t>
  </si>
  <si>
    <t>Blackpool</t>
  </si>
  <si>
    <t>QPR Draw</t>
  </si>
  <si>
    <t>Stoke Draw</t>
  </si>
  <si>
    <t>Barnsley Draw</t>
  </si>
  <si>
    <t>Newcastle draw</t>
  </si>
  <si>
    <t>13/5</t>
  </si>
  <si>
    <t>West Brom draw</t>
  </si>
  <si>
    <t>Norwich</t>
  </si>
  <si>
    <t>Fulham</t>
  </si>
  <si>
    <t>Blackpool Draw</t>
  </si>
  <si>
    <t>Man City</t>
  </si>
  <si>
    <t>Man United draw</t>
  </si>
  <si>
    <t>29/20</t>
  </si>
  <si>
    <t>Norwich draw</t>
  </si>
  <si>
    <t>Stoke draw</t>
  </si>
  <si>
    <t>Leyton O</t>
  </si>
  <si>
    <t>10/11</t>
  </si>
  <si>
    <t>bolton</t>
  </si>
  <si>
    <t>Doncaster draw</t>
  </si>
  <si>
    <t>Notts county draw</t>
  </si>
  <si>
    <t>everton</t>
  </si>
  <si>
    <t>Ipswich</t>
  </si>
  <si>
    <t>Chesterfield</t>
  </si>
  <si>
    <t>4/1</t>
  </si>
  <si>
    <t>4/7</t>
  </si>
  <si>
    <t>MK Dons</t>
  </si>
  <si>
    <t>Newcastle</t>
  </si>
  <si>
    <t>9/2</t>
  </si>
  <si>
    <t>QPR DRAW</t>
  </si>
  <si>
    <t>Stoke DRAW</t>
  </si>
  <si>
    <t>Newcastle Draw</t>
  </si>
  <si>
    <t>Dagenham</t>
  </si>
  <si>
    <t>brighton</t>
  </si>
  <si>
    <t>gillingham</t>
  </si>
  <si>
    <t>wigan</t>
  </si>
  <si>
    <t>qpr</t>
  </si>
  <si>
    <t>millwall</t>
  </si>
  <si>
    <t>5/4</t>
  </si>
  <si>
    <t>Bolton draw</t>
  </si>
  <si>
    <t>PRESTON</t>
  </si>
  <si>
    <t>BRADFORD</t>
  </si>
  <si>
    <t>NORWICH DRAW</t>
  </si>
  <si>
    <t>Liverpool  v  Aston Villa   1/3  15/4  15/2</t>
  </si>
  <si>
    <t>Man United  v  Sunderland   1/5  5/1  11/1</t>
  </si>
  <si>
    <t>Newcastle  v  Man City   9/2  13/5  8/13</t>
  </si>
  <si>
    <t>Norwich  v  Wigan   11/10  12/5  9/4</t>
  </si>
  <si>
    <t>QPR  v  Fulham   29/20  12/5  9/5</t>
  </si>
  <si>
    <t>Stoke  v  Everton   19/10  11/5  11/8</t>
  </si>
  <si>
    <t>Barnsley  v  Sheff Wed   5/4  11/5  7/4</t>
  </si>
  <si>
    <t>Birmingham  v  Crystal Palace   8/5  21/10  7/5</t>
  </si>
  <si>
    <t>Blackpool  v  Blackburn   23/20  21/10  2/1</t>
  </si>
  <si>
    <t>Bolton  v  Charlton   10/11  11/5  5/2</t>
  </si>
  <si>
    <t>Bristol City  v  Derby   8/5  21/10  7/5</t>
  </si>
  <si>
    <t>Brighton  v  Notts F   1/1  21/10  23/10</t>
  </si>
  <si>
    <t>Burnley  v  Watford   11/8  21/10  13/8</t>
  </si>
  <si>
    <t>Cardiff  v  Peterborough   4/11  3/1  6/1</t>
  </si>
  <si>
    <t>Hull  v  Huddersfield   4/5  23/10  11/4</t>
  </si>
  <si>
    <t>Leeds  v  Ipswich   11/10  11/5  2/1</t>
  </si>
  <si>
    <t>Middlesborough  v  Wolves   1/1  11/5  11/5</t>
  </si>
  <si>
    <t>Millwall  v  Leicester   13/8  11/5  13/10</t>
  </si>
  <si>
    <t>Bournemouth  v  Colchester   4/7  5/2  4/1</t>
  </si>
  <si>
    <t>Crewe  v  Bury   10/11  11/5  5/2</t>
  </si>
  <si>
    <t>Doncaster  v  Coventry   23/20  11/5  19/10</t>
  </si>
  <si>
    <t>Leyton O  v  Scunthorpe   10/11  11/5  5/2</t>
  </si>
  <si>
    <t>Notts County  v  Brentford   13/10  11/5  13/8</t>
  </si>
  <si>
    <t>Oldham  v  Swindon   13/8  11/5  7/4</t>
  </si>
  <si>
    <t>Portsmouth  v  Preston   7/5  21/10  8/5</t>
  </si>
  <si>
    <t>Shrewsbury  v  Carlisle   23/20  11/5  19/10</t>
  </si>
  <si>
    <t>Sheff U  v  Tranmere   4/5  23/10  11/4</t>
  </si>
  <si>
    <t>Stevenage  v  Crawley   5/4  11/5  7/4</t>
  </si>
  <si>
    <t>Walsall  v  Yeovil   5/4  11/5  7/4</t>
  </si>
  <si>
    <t>MK Dons  v  Hartlepool   2/5  11/4  6/1</t>
  </si>
  <si>
    <t>Accrington  v  Wycombe   23/20  11/5  19/10</t>
  </si>
  <si>
    <t>Aldershot  v  Rochdale   13/10  11/5  13/8</t>
  </si>
  <si>
    <t>Chesterfield  v  Burton   5/6  23/10  13/5</t>
  </si>
  <si>
    <t>Cheltenham  v  Port Vale   13/10  11/5  13/8</t>
  </si>
  <si>
    <t>Dagenham  v  Barnet   5/6  23/10  13/5</t>
  </si>
  <si>
    <t>Exeter  v  Plymouth   4/5  23/10  11/4</t>
  </si>
  <si>
    <t>Gillingham  v  Fleetwood   4/5  23/10  11/4</t>
  </si>
  <si>
    <t>Morecambe  v  Oxford   6/5  11/5  9/5</t>
  </si>
  <si>
    <t>Southend  v  Bradford   21/20  11/5  21/10</t>
  </si>
  <si>
    <t>Torquay  v  Northampton   1/1  11/5  11/5</t>
  </si>
  <si>
    <t>AFC Wimbledon  v  Rotherham   5/2  23/10  1/1</t>
  </si>
  <si>
    <t>York  v  Bristol R   5/6  23/10  13/5</t>
  </si>
  <si>
    <t>Tottenham  v  Swansea   8/13  14/5  4/1</t>
  </si>
  <si>
    <t>West Brom  v  West Ham   11/10  12/5  9/4</t>
  </si>
  <si>
    <t>Liverpool 1-3 Aston Villa</t>
  </si>
  <si>
    <t>Man United 3-1 Sunderland</t>
  </si>
  <si>
    <t>Newcastle 1-3 Man City</t>
  </si>
  <si>
    <t>Norwich 2-1 Wigan</t>
  </si>
  <si>
    <t>QPR 2-1 Fulham</t>
  </si>
  <si>
    <t>Stoke 1-1 Everton</t>
  </si>
  <si>
    <t>Barnsley 0-1 Sheff Wed</t>
  </si>
  <si>
    <t>Birmingham 2-2 Crystal Palace</t>
  </si>
  <si>
    <t>Blackpool 2-0 Blackburn</t>
  </si>
  <si>
    <t>Bolton 2-0 Charlton</t>
  </si>
  <si>
    <t>Bristol City 0-2 Derby</t>
  </si>
  <si>
    <t>Brighton 0-0 Notts F</t>
  </si>
  <si>
    <t>Burnley 1-1 Watford</t>
  </si>
  <si>
    <t>Cardiff 1-2 Peterborough</t>
  </si>
  <si>
    <t>Hull 2-0 Huddersfield</t>
  </si>
  <si>
    <t>Leeds 2-0 Ipswich</t>
  </si>
  <si>
    <t>Middlesborough 2-0 Wolves</t>
  </si>
  <si>
    <t>Millwall 1-0 Leicester</t>
  </si>
  <si>
    <t>Bournemouth 1-0 Colchester</t>
  </si>
  <si>
    <t>Crewe 1-0 Bury</t>
  </si>
  <si>
    <t>Doncaster 1-4 Coventry</t>
  </si>
  <si>
    <t>Leyton O 1-3 Scunthorpe</t>
  </si>
  <si>
    <t>Notts County 1-2 Brentford</t>
  </si>
  <si>
    <t>Oldham 0-2 Swindon</t>
  </si>
  <si>
    <t>Portsmouth 0-0 Preston</t>
  </si>
  <si>
    <t>Shrewsbury 2-1 Carlisle</t>
  </si>
  <si>
    <t>Sheff U 0-0 Tranmere</t>
  </si>
  <si>
    <t>Stevenage 1-2 Crawley</t>
  </si>
  <si>
    <t>Walsall 2-2 Yeovil</t>
  </si>
  <si>
    <t>MK Dons 1-0 Hartlepool</t>
  </si>
  <si>
    <t>Accrington 0-2 Wycombe</t>
  </si>
  <si>
    <t>Aldershot 4-2 Rochdale</t>
  </si>
  <si>
    <t>Chesterfield 1-1 Burton</t>
  </si>
  <si>
    <t>Cheltenham 1-1 Port Vale</t>
  </si>
  <si>
    <t>Dagenham 1-0 Barnet</t>
  </si>
  <si>
    <t>Exeter 1-1 Plymouth</t>
  </si>
  <si>
    <t>Gillingham 2-2 Fleetwood</t>
  </si>
  <si>
    <t>Morecambe 1-1 Oxford</t>
  </si>
  <si>
    <t>Southend 2-2 Bradford</t>
  </si>
  <si>
    <t>Torquay 1-1 Northampton</t>
  </si>
  <si>
    <t>AFC Wimbledon 0-1 Rotherham</t>
  </si>
  <si>
    <t>York 4-1 Bristol R</t>
  </si>
  <si>
    <t>Tottenham 1-0 Swansea</t>
  </si>
  <si>
    <t>West Brom 0-0 West Ham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</si>
</sst>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#\ ???/???"/>
    <numFmt numFmtId="174" formatCode="#\ ??/1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ddd\ dd\ mmm"/>
    <numFmt numFmtId="180" formatCode="#,##0_ ;[Red]\-#,##0\ "/>
    <numFmt numFmtId="181" formatCode="#,##0.00_ ;[Red]\-#,##0.00\ "/>
    <numFmt numFmtId="182" formatCode="0.00_ ;[Red]\-0.00\ "/>
    <numFmt numFmtId="183" formatCode="ddd\,\ d\-mmm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i/>
      <sz val="10"/>
      <color rgb="FF7030A0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17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9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9" fontId="0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8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left"/>
    </xf>
    <xf numFmtId="2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8" fontId="0" fillId="0" borderId="14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1" fontId="0" fillId="0" borderId="20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8" fontId="0" fillId="0" borderId="20" xfId="0" applyNumberFormat="1" applyBorder="1" applyAlignment="1">
      <alignment horizontal="center"/>
    </xf>
    <xf numFmtId="8" fontId="0" fillId="0" borderId="21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45" fillId="34" borderId="14" xfId="0" applyFont="1" applyFill="1" applyBorder="1" applyAlignment="1">
      <alignment horizontal="center" wrapText="1"/>
    </xf>
    <xf numFmtId="172" fontId="45" fillId="34" borderId="21" xfId="0" applyNumberFormat="1" applyFont="1" applyFill="1" applyBorder="1" applyAlignment="1">
      <alignment horizontal="center" wrapText="1"/>
    </xf>
    <xf numFmtId="0" fontId="45" fillId="34" borderId="20" xfId="0" applyFont="1" applyFill="1" applyBorder="1" applyAlignment="1">
      <alignment horizontal="center" wrapText="1"/>
    </xf>
    <xf numFmtId="0" fontId="45" fillId="34" borderId="20" xfId="0" applyFont="1" applyFill="1" applyBorder="1" applyAlignment="1">
      <alignment horizontal="center"/>
    </xf>
    <xf numFmtId="2" fontId="45" fillId="34" borderId="20" xfId="0" applyNumberFormat="1" applyFont="1" applyFill="1" applyBorder="1" applyAlignment="1">
      <alignment horizontal="center" wrapText="1"/>
    </xf>
    <xf numFmtId="0" fontId="45" fillId="34" borderId="20" xfId="0" applyNumberFormat="1" applyFont="1" applyFill="1" applyBorder="1" applyAlignment="1">
      <alignment horizontal="center" wrapText="1"/>
    </xf>
    <xf numFmtId="0" fontId="45" fillId="34" borderId="21" xfId="0" applyNumberFormat="1" applyFont="1" applyFill="1" applyBorder="1" applyAlignment="1">
      <alignment horizontal="center" wrapText="1"/>
    </xf>
    <xf numFmtId="172" fontId="45" fillId="34" borderId="14" xfId="0" applyNumberFormat="1" applyFont="1" applyFill="1" applyBorder="1" applyAlignment="1">
      <alignment horizontal="center" wrapText="1"/>
    </xf>
    <xf numFmtId="172" fontId="45" fillId="34" borderId="20" xfId="0" applyNumberFormat="1" applyFont="1" applyFill="1" applyBorder="1" applyAlignment="1">
      <alignment horizontal="center" wrapText="1"/>
    </xf>
    <xf numFmtId="172" fontId="45" fillId="34" borderId="11" xfId="0" applyNumberFormat="1" applyFont="1" applyFill="1" applyBorder="1" applyAlignment="1">
      <alignment horizontal="center" wrapText="1"/>
    </xf>
    <xf numFmtId="0" fontId="46" fillId="34" borderId="23" xfId="0" applyFont="1" applyFill="1" applyBorder="1" applyAlignment="1">
      <alignment/>
    </xf>
    <xf numFmtId="0" fontId="4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2" fontId="0" fillId="0" borderId="25" xfId="0" applyNumberFormat="1" applyFont="1" applyFill="1" applyBorder="1" applyAlignment="1">
      <alignment/>
    </xf>
    <xf numFmtId="182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182" fontId="4" fillId="35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7" xfId="0" applyFont="1" applyFill="1" applyBorder="1" applyAlignment="1" quotePrefix="1">
      <alignment/>
    </xf>
    <xf numFmtId="0" fontId="0" fillId="35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35" borderId="30" xfId="0" applyFont="1" applyFill="1" applyBorder="1" applyAlignment="1">
      <alignment horizontal="left"/>
    </xf>
    <xf numFmtId="0" fontId="0" fillId="35" borderId="30" xfId="0" applyFont="1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35" borderId="27" xfId="0" applyFont="1" applyFill="1" applyBorder="1" applyAlignment="1" quotePrefix="1">
      <alignment/>
    </xf>
    <xf numFmtId="0" fontId="0" fillId="35" borderId="32" xfId="0" applyFont="1" applyFill="1" applyBorder="1" applyAlignment="1">
      <alignment horizontal="left"/>
    </xf>
    <xf numFmtId="0" fontId="0" fillId="35" borderId="32" xfId="0" applyFont="1" applyFill="1" applyBorder="1" applyAlignment="1">
      <alignment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26" xfId="0" applyFont="1" applyFill="1" applyBorder="1" applyAlignment="1">
      <alignment horizontal="center"/>
    </xf>
    <xf numFmtId="0" fontId="0" fillId="35" borderId="33" xfId="0" applyFont="1" applyFill="1" applyBorder="1" applyAlignment="1">
      <alignment/>
    </xf>
    <xf numFmtId="2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10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Font="1" applyAlignment="1">
      <alignment/>
    </xf>
    <xf numFmtId="0" fontId="0" fillId="36" borderId="24" xfId="0" applyFont="1" applyFill="1" applyBorder="1" applyAlignment="1">
      <alignment horizontal="left"/>
    </xf>
    <xf numFmtId="2" fontId="0" fillId="36" borderId="25" xfId="0" applyNumberFormat="1" applyFont="1" applyFill="1" applyBorder="1" applyAlignment="1">
      <alignment/>
    </xf>
    <xf numFmtId="182" fontId="0" fillId="36" borderId="25" xfId="0" applyNumberFormat="1" applyFont="1" applyFill="1" applyBorder="1" applyAlignment="1">
      <alignment/>
    </xf>
    <xf numFmtId="0" fontId="0" fillId="36" borderId="26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left"/>
    </xf>
    <xf numFmtId="0" fontId="0" fillId="36" borderId="33" xfId="0" applyFont="1" applyFill="1" applyBorder="1" applyAlignment="1">
      <alignment/>
    </xf>
    <xf numFmtId="182" fontId="0" fillId="35" borderId="0" xfId="0" applyNumberFormat="1" applyFont="1" applyFill="1" applyAlignment="1">
      <alignment/>
    </xf>
    <xf numFmtId="182" fontId="0" fillId="35" borderId="0" xfId="0" applyNumberFormat="1" applyFill="1" applyAlignment="1">
      <alignment/>
    </xf>
    <xf numFmtId="182" fontId="0" fillId="0" borderId="0" xfId="0" applyNumberFormat="1" applyAlignment="1">
      <alignment horizontal="center"/>
    </xf>
    <xf numFmtId="0" fontId="0" fillId="34" borderId="0" xfId="0" applyFill="1" applyAlignment="1">
      <alignment vertical="center"/>
    </xf>
    <xf numFmtId="0" fontId="48" fillId="37" borderId="25" xfId="0" applyFont="1" applyFill="1" applyBorder="1" applyAlignment="1">
      <alignment horizontal="left" vertical="center"/>
    </xf>
    <xf numFmtId="179" fontId="48" fillId="37" borderId="25" xfId="0" applyNumberFormat="1" applyFont="1" applyFill="1" applyBorder="1" applyAlignment="1">
      <alignment horizontal="left" vertical="center"/>
    </xf>
    <xf numFmtId="0" fontId="48" fillId="37" borderId="25" xfId="0" applyFont="1" applyFill="1" applyBorder="1" applyAlignment="1">
      <alignment vertical="center"/>
    </xf>
    <xf numFmtId="0" fontId="49" fillId="0" borderId="25" xfId="0" applyFont="1" applyBorder="1" applyAlignment="1">
      <alignment horizontal="left" vertical="center"/>
    </xf>
    <xf numFmtId="179" fontId="49" fillId="0" borderId="25" xfId="0" applyNumberFormat="1" applyFont="1" applyBorder="1" applyAlignment="1">
      <alignment horizontal="left" vertical="center"/>
    </xf>
    <xf numFmtId="0" fontId="4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179" fontId="0" fillId="0" borderId="25" xfId="0" applyNumberForma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179" fontId="0" fillId="0" borderId="25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183" fontId="0" fillId="0" borderId="0" xfId="0" applyNumberFormat="1" applyAlignment="1">
      <alignment horizontal="left"/>
    </xf>
    <xf numFmtId="182" fontId="0" fillId="35" borderId="25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46" fillId="34" borderId="35" xfId="0" applyFont="1" applyFill="1" applyBorder="1" applyAlignment="1">
      <alignment horizontal="left" vertical="center"/>
    </xf>
    <xf numFmtId="0" fontId="0" fillId="38" borderId="24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182" fontId="0" fillId="38" borderId="36" xfId="0" applyNumberFormat="1" applyFont="1" applyFill="1" applyBorder="1" applyAlignment="1">
      <alignment/>
    </xf>
    <xf numFmtId="2" fontId="0" fillId="38" borderId="26" xfId="0" applyNumberFormat="1" applyFill="1" applyBorder="1" applyAlignment="1">
      <alignment horizontal="center"/>
    </xf>
    <xf numFmtId="0" fontId="0" fillId="38" borderId="31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182" fontId="0" fillId="35" borderId="0" xfId="0" applyNumberFormat="1" applyFont="1" applyFill="1" applyBorder="1" applyAlignment="1">
      <alignment/>
    </xf>
    <xf numFmtId="2" fontId="0" fillId="38" borderId="34" xfId="0" applyNumberFormat="1" applyFill="1" applyBorder="1" applyAlignment="1">
      <alignment horizontal="center"/>
    </xf>
    <xf numFmtId="0" fontId="0" fillId="38" borderId="29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2" fontId="0" fillId="38" borderId="33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1.28125" style="0" customWidth="1"/>
    <col min="3" max="4" width="9.7109375" style="0" customWidth="1"/>
    <col min="5" max="5" width="25.7109375" style="0" customWidth="1"/>
    <col min="6" max="17" width="9.7109375" style="0" customWidth="1"/>
  </cols>
  <sheetData>
    <row r="1" spans="1:17" ht="51.75" thickBot="1">
      <c r="A1" s="56" t="s">
        <v>115</v>
      </c>
      <c r="B1" s="65" t="s">
        <v>165</v>
      </c>
      <c r="C1" s="56" t="s">
        <v>118</v>
      </c>
      <c r="D1" s="58" t="s">
        <v>119</v>
      </c>
      <c r="E1" s="59" t="s">
        <v>0</v>
      </c>
      <c r="F1" s="60" t="s">
        <v>116</v>
      </c>
      <c r="G1" s="61" t="s">
        <v>117</v>
      </c>
      <c r="H1" s="60" t="s">
        <v>156</v>
      </c>
      <c r="I1" s="62" t="s">
        <v>157</v>
      </c>
      <c r="J1" s="63" t="s">
        <v>158</v>
      </c>
      <c r="K1" s="64" t="s">
        <v>159</v>
      </c>
      <c r="L1" s="64" t="s">
        <v>160</v>
      </c>
      <c r="M1" s="64" t="s">
        <v>161</v>
      </c>
      <c r="N1" s="65" t="s">
        <v>162</v>
      </c>
      <c r="O1" s="57" t="s">
        <v>163</v>
      </c>
      <c r="P1" s="57" t="s">
        <v>164</v>
      </c>
      <c r="Q1" s="57" t="s">
        <v>153</v>
      </c>
    </row>
    <row r="2" spans="1:17" ht="12.75">
      <c r="A2" s="17">
        <v>1</v>
      </c>
      <c r="B2" s="41">
        <v>95.88814371376857</v>
      </c>
      <c r="C2" s="42">
        <v>1</v>
      </c>
      <c r="D2" s="43">
        <v>26</v>
      </c>
      <c r="E2" s="43" t="s">
        <v>106</v>
      </c>
      <c r="F2" s="44">
        <v>97.36</v>
      </c>
      <c r="G2" s="43">
        <v>23</v>
      </c>
      <c r="H2" s="44">
        <v>-3.8</v>
      </c>
      <c r="I2" s="45">
        <v>1</v>
      </c>
      <c r="J2" s="41">
        <v>60</v>
      </c>
      <c r="K2" s="46">
        <v>51.78577398173719</v>
      </c>
      <c r="L2" s="46">
        <v>10</v>
      </c>
      <c r="M2" s="47" t="s">
        <v>154</v>
      </c>
      <c r="N2" s="47">
        <v>121.78577398173718</v>
      </c>
      <c r="O2" s="47" t="s">
        <v>154</v>
      </c>
      <c r="P2" s="47" t="s">
        <v>154</v>
      </c>
      <c r="Q2" s="47">
        <v>121.78577398173718</v>
      </c>
    </row>
    <row r="3" spans="1:17" ht="12.75">
      <c r="A3" s="18">
        <v>2</v>
      </c>
      <c r="B3" s="48">
        <v>114.71708971587853</v>
      </c>
      <c r="C3" s="49">
        <v>2</v>
      </c>
      <c r="D3" s="50">
        <v>44</v>
      </c>
      <c r="E3" s="50" t="s">
        <v>57</v>
      </c>
      <c r="F3" s="51">
        <v>93.35392499999999</v>
      </c>
      <c r="G3" s="50">
        <v>30</v>
      </c>
      <c r="H3" s="51">
        <v>-5.390000000000001</v>
      </c>
      <c r="I3" s="52">
        <v>1</v>
      </c>
      <c r="J3" s="48">
        <v>40</v>
      </c>
      <c r="K3" s="53">
        <v>49.81124870083807</v>
      </c>
      <c r="L3" s="53">
        <v>20</v>
      </c>
      <c r="M3" s="54" t="s">
        <v>154</v>
      </c>
      <c r="N3" s="54">
        <v>109.81124870083806</v>
      </c>
      <c r="O3" s="54" t="s">
        <v>154</v>
      </c>
      <c r="P3" s="54">
        <v>20</v>
      </c>
      <c r="Q3" s="54">
        <v>89.81124870083806</v>
      </c>
    </row>
    <row r="4" spans="1:17" ht="12.75">
      <c r="A4" s="18">
        <v>3</v>
      </c>
      <c r="B4" s="48">
        <v>159.73227211984604</v>
      </c>
      <c r="C4" s="49">
        <v>3</v>
      </c>
      <c r="D4" s="50">
        <v>49</v>
      </c>
      <c r="E4" s="50" t="s">
        <v>6</v>
      </c>
      <c r="F4" s="51">
        <v>92.8036</v>
      </c>
      <c r="G4" s="50">
        <v>34</v>
      </c>
      <c r="H4" s="51">
        <v>-5.8</v>
      </c>
      <c r="I4" s="52">
        <v>1</v>
      </c>
      <c r="J4" s="48">
        <v>35</v>
      </c>
      <c r="K4" s="53">
        <v>49.54000299894512</v>
      </c>
      <c r="L4" s="53">
        <v>45</v>
      </c>
      <c r="M4" s="54" t="s">
        <v>154</v>
      </c>
      <c r="N4" s="54">
        <v>129.5400029989451</v>
      </c>
      <c r="O4" s="54" t="s">
        <v>154</v>
      </c>
      <c r="P4" s="54">
        <v>80</v>
      </c>
      <c r="Q4" s="54">
        <v>49.54000299894511</v>
      </c>
    </row>
    <row r="5" spans="1:17" ht="12.75">
      <c r="A5" s="18">
        <v>4</v>
      </c>
      <c r="B5" s="48">
        <v>72.93710545960236</v>
      </c>
      <c r="C5" s="49">
        <v>4</v>
      </c>
      <c r="D5" s="50">
        <v>11</v>
      </c>
      <c r="E5" s="50" t="s">
        <v>70</v>
      </c>
      <c r="F5" s="51">
        <v>78.14635</v>
      </c>
      <c r="G5" s="50">
        <v>33</v>
      </c>
      <c r="H5" s="51">
        <v>0.6800000000000006</v>
      </c>
      <c r="I5" s="52">
        <v>2</v>
      </c>
      <c r="J5" s="48">
        <v>30</v>
      </c>
      <c r="K5" s="53">
        <v>42.315697244944346</v>
      </c>
      <c r="L5" s="53">
        <v>10</v>
      </c>
      <c r="M5" s="54">
        <v>5</v>
      </c>
      <c r="N5" s="54">
        <v>87.31569724494435</v>
      </c>
      <c r="O5" s="54" t="s">
        <v>154</v>
      </c>
      <c r="P5" s="54">
        <v>20</v>
      </c>
      <c r="Q5" s="54">
        <v>67.31569724494435</v>
      </c>
    </row>
    <row r="6" spans="1:17" ht="12.75">
      <c r="A6" s="18">
        <v>5</v>
      </c>
      <c r="B6" s="48">
        <v>106.5150877310917</v>
      </c>
      <c r="C6" s="49">
        <v>5</v>
      </c>
      <c r="D6" s="50">
        <v>44</v>
      </c>
      <c r="E6" s="50" t="s">
        <v>54</v>
      </c>
      <c r="F6" s="51">
        <v>67.04975</v>
      </c>
      <c r="G6" s="50">
        <v>21</v>
      </c>
      <c r="H6" s="51">
        <v>-5.390000000000001</v>
      </c>
      <c r="I6" s="52">
        <v>1</v>
      </c>
      <c r="J6" s="48">
        <v>25</v>
      </c>
      <c r="K6" s="53">
        <v>36.84637447090114</v>
      </c>
      <c r="L6" s="53">
        <v>35</v>
      </c>
      <c r="M6" s="54">
        <v>15</v>
      </c>
      <c r="N6" s="54">
        <v>111.84637447090114</v>
      </c>
      <c r="O6" s="54" t="s">
        <v>154</v>
      </c>
      <c r="P6" s="54">
        <v>20</v>
      </c>
      <c r="Q6" s="54">
        <v>91.84637447090114</v>
      </c>
    </row>
    <row r="7" spans="1:17" ht="12.75">
      <c r="A7" s="18">
        <v>6</v>
      </c>
      <c r="B7" s="48">
        <v>73.02321310846504</v>
      </c>
      <c r="C7" s="49">
        <v>6</v>
      </c>
      <c r="D7" s="50">
        <v>12</v>
      </c>
      <c r="E7" s="50" t="s">
        <v>78</v>
      </c>
      <c r="F7" s="51">
        <v>46.16000000000002</v>
      </c>
      <c r="G7" s="50">
        <v>30</v>
      </c>
      <c r="H7" s="51">
        <v>0.0909999999999993</v>
      </c>
      <c r="I7" s="52">
        <v>2</v>
      </c>
      <c r="J7" s="48">
        <v>20</v>
      </c>
      <c r="K7" s="53">
        <v>26.550176949221612</v>
      </c>
      <c r="L7" s="53">
        <v>25</v>
      </c>
      <c r="M7" s="54" t="s">
        <v>154</v>
      </c>
      <c r="N7" s="54">
        <v>71.55017694922161</v>
      </c>
      <c r="O7" s="54" t="s">
        <v>154</v>
      </c>
      <c r="P7" s="54">
        <v>20</v>
      </c>
      <c r="Q7" s="54">
        <v>51.55017694922161</v>
      </c>
    </row>
    <row r="8" spans="1:17" ht="12.75">
      <c r="A8" s="18">
        <v>8</v>
      </c>
      <c r="B8" s="48">
        <v>51.16738001194228</v>
      </c>
      <c r="C8" s="49">
        <v>7</v>
      </c>
      <c r="D8" s="50">
        <v>10</v>
      </c>
      <c r="E8" s="50" t="s">
        <v>8</v>
      </c>
      <c r="F8" s="51">
        <v>41.04599999999999</v>
      </c>
      <c r="G8" s="50">
        <v>29</v>
      </c>
      <c r="H8" s="51">
        <v>1.3000000000000007</v>
      </c>
      <c r="I8" s="52">
        <v>2</v>
      </c>
      <c r="J8" s="48">
        <v>20</v>
      </c>
      <c r="K8" s="53">
        <v>24.02957454249729</v>
      </c>
      <c r="L8" s="53">
        <v>20</v>
      </c>
      <c r="M8" s="54" t="s">
        <v>154</v>
      </c>
      <c r="N8" s="54">
        <v>64.02957454249729</v>
      </c>
      <c r="O8" s="54" t="s">
        <v>154</v>
      </c>
      <c r="P8" s="54">
        <v>20</v>
      </c>
      <c r="Q8" s="54">
        <v>44.029574542497286</v>
      </c>
    </row>
    <row r="9" spans="1:17" ht="12.75">
      <c r="A9" s="18">
        <v>7</v>
      </c>
      <c r="B9" s="48">
        <v>43.85544573882834</v>
      </c>
      <c r="C9" s="49">
        <v>8</v>
      </c>
      <c r="D9" s="50">
        <v>24</v>
      </c>
      <c r="E9" s="50" t="s">
        <v>64</v>
      </c>
      <c r="F9" s="51">
        <v>39.68000000000001</v>
      </c>
      <c r="G9" s="50">
        <v>22</v>
      </c>
      <c r="H9" s="51">
        <v>-3.6</v>
      </c>
      <c r="I9" s="52">
        <v>1</v>
      </c>
      <c r="J9" s="48">
        <v>20</v>
      </c>
      <c r="K9" s="53">
        <v>23.356296699793855</v>
      </c>
      <c r="L9" s="53">
        <v>7.5</v>
      </c>
      <c r="M9" s="54" t="s">
        <v>154</v>
      </c>
      <c r="N9" s="54">
        <v>50.85629669979386</v>
      </c>
      <c r="O9" s="54" t="s">
        <v>154</v>
      </c>
      <c r="P9" s="54">
        <v>20</v>
      </c>
      <c r="Q9" s="54">
        <v>30.85629669979386</v>
      </c>
    </row>
    <row r="10" spans="1:17" ht="12.75">
      <c r="A10" s="18">
        <v>9</v>
      </c>
      <c r="B10" s="48">
        <v>49.73671585960512</v>
      </c>
      <c r="C10" s="49">
        <v>9</v>
      </c>
      <c r="D10" s="50">
        <v>41</v>
      </c>
      <c r="E10" s="50" t="s">
        <v>5</v>
      </c>
      <c r="F10" s="51">
        <v>32.372499999999995</v>
      </c>
      <c r="G10" s="50">
        <v>28</v>
      </c>
      <c r="H10" s="51">
        <v>-4.9</v>
      </c>
      <c r="I10" s="52">
        <v>1</v>
      </c>
      <c r="J10" s="48">
        <v>20</v>
      </c>
      <c r="K10" s="53">
        <v>19.75455597098315</v>
      </c>
      <c r="L10" s="53">
        <v>10</v>
      </c>
      <c r="M10" s="54" t="s">
        <v>154</v>
      </c>
      <c r="N10" s="54">
        <v>49.75455597098315</v>
      </c>
      <c r="O10" s="54" t="s">
        <v>154</v>
      </c>
      <c r="P10" s="54" t="s">
        <v>154</v>
      </c>
      <c r="Q10" s="54">
        <v>49.75455597098315</v>
      </c>
    </row>
    <row r="11" spans="1:17" ht="12.75">
      <c r="A11" s="18">
        <v>12</v>
      </c>
      <c r="B11" s="48">
        <v>27.26335415014908</v>
      </c>
      <c r="C11" s="49">
        <v>10</v>
      </c>
      <c r="D11" s="50">
        <v>14</v>
      </c>
      <c r="E11" s="50" t="s">
        <v>68</v>
      </c>
      <c r="F11" s="51">
        <v>20.212500000000002</v>
      </c>
      <c r="G11" s="50">
        <v>35</v>
      </c>
      <c r="H11" s="51">
        <v>-0.40999999999999925</v>
      </c>
      <c r="I11" s="52">
        <v>2</v>
      </c>
      <c r="J11" s="48">
        <v>20</v>
      </c>
      <c r="K11" s="53">
        <v>13.761101675760704</v>
      </c>
      <c r="L11" s="53">
        <v>12.5</v>
      </c>
      <c r="M11" s="54" t="s">
        <v>154</v>
      </c>
      <c r="N11" s="54">
        <v>46.261101675760706</v>
      </c>
      <c r="O11" s="54" t="s">
        <v>154</v>
      </c>
      <c r="P11" s="54">
        <v>20</v>
      </c>
      <c r="Q11" s="54">
        <v>26.261101675760706</v>
      </c>
    </row>
    <row r="12" spans="1:17" ht="12.75">
      <c r="A12" s="18">
        <v>10</v>
      </c>
      <c r="B12" s="48">
        <v>47.09231201492928</v>
      </c>
      <c r="C12" s="49">
        <v>11</v>
      </c>
      <c r="D12" s="50">
        <v>52</v>
      </c>
      <c r="E12" s="50" t="s">
        <v>59</v>
      </c>
      <c r="F12" s="51">
        <v>19.073839999999997</v>
      </c>
      <c r="G12" s="50">
        <v>18</v>
      </c>
      <c r="H12" s="51">
        <v>-7</v>
      </c>
      <c r="I12" s="52">
        <v>0</v>
      </c>
      <c r="J12" s="48">
        <v>15</v>
      </c>
      <c r="K12" s="53">
        <v>13.199875798474679</v>
      </c>
      <c r="L12" s="53">
        <v>10</v>
      </c>
      <c r="M12" s="54" t="s">
        <v>154</v>
      </c>
      <c r="N12" s="54">
        <v>38.19987579847468</v>
      </c>
      <c r="O12" s="54" t="s">
        <v>154</v>
      </c>
      <c r="P12" s="54">
        <v>20</v>
      </c>
      <c r="Q12" s="54">
        <v>18.19987579847468</v>
      </c>
    </row>
    <row r="13" spans="1:17" ht="12.75">
      <c r="A13" s="18">
        <v>13</v>
      </c>
      <c r="B13" s="48">
        <v>38.84125153994221</v>
      </c>
      <c r="C13" s="49">
        <v>12</v>
      </c>
      <c r="D13" s="50">
        <v>16</v>
      </c>
      <c r="E13" s="50" t="s">
        <v>113</v>
      </c>
      <c r="F13" s="51">
        <v>15.809429999999994</v>
      </c>
      <c r="G13" s="50">
        <v>32</v>
      </c>
      <c r="H13" s="51">
        <v>-1.040000000000001</v>
      </c>
      <c r="I13" s="52">
        <v>2</v>
      </c>
      <c r="J13" s="48">
        <v>15</v>
      </c>
      <c r="K13" s="53">
        <v>11.590904405722451</v>
      </c>
      <c r="L13" s="53">
        <v>10</v>
      </c>
      <c r="M13" s="54" t="s">
        <v>154</v>
      </c>
      <c r="N13" s="54">
        <v>36.590904405722455</v>
      </c>
      <c r="O13" s="54" t="s">
        <v>154</v>
      </c>
      <c r="P13" s="54">
        <v>20</v>
      </c>
      <c r="Q13" s="54">
        <v>16.590904405722455</v>
      </c>
    </row>
    <row r="14" spans="1:17" ht="12.75">
      <c r="A14" s="18">
        <v>11</v>
      </c>
      <c r="B14" s="48">
        <v>34.80134737189931</v>
      </c>
      <c r="C14" s="49">
        <v>13</v>
      </c>
      <c r="D14" s="50">
        <v>52</v>
      </c>
      <c r="E14" s="50" t="s">
        <v>53</v>
      </c>
      <c r="F14" s="51">
        <v>13.776000000000003</v>
      </c>
      <c r="G14" s="50">
        <v>22</v>
      </c>
      <c r="H14" s="51">
        <v>-7</v>
      </c>
      <c r="I14" s="52">
        <v>0</v>
      </c>
      <c r="J14" s="48">
        <v>15</v>
      </c>
      <c r="K14" s="53">
        <v>10.588661826155496</v>
      </c>
      <c r="L14" s="53">
        <v>5</v>
      </c>
      <c r="M14" s="54" t="s">
        <v>154</v>
      </c>
      <c r="N14" s="54">
        <v>30.588661826155494</v>
      </c>
      <c r="O14" s="54" t="s">
        <v>154</v>
      </c>
      <c r="P14" s="54">
        <v>20</v>
      </c>
      <c r="Q14" s="54">
        <v>10.588661826155494</v>
      </c>
    </row>
    <row r="15" spans="1:17" ht="12.75">
      <c r="A15" s="18">
        <v>17</v>
      </c>
      <c r="B15" s="48">
        <v>35.2153312436189</v>
      </c>
      <c r="C15" s="49">
        <v>14</v>
      </c>
      <c r="D15" s="50">
        <v>8</v>
      </c>
      <c r="E15" s="50" t="s">
        <v>4</v>
      </c>
      <c r="F15" s="51">
        <v>11.767332</v>
      </c>
      <c r="G15" s="50">
        <v>27</v>
      </c>
      <c r="H15" s="51">
        <v>2.004999999999999</v>
      </c>
      <c r="I15" s="52">
        <v>2</v>
      </c>
      <c r="J15" s="48">
        <v>15</v>
      </c>
      <c r="K15" s="53">
        <v>9.598624009356492</v>
      </c>
      <c r="L15" s="53">
        <v>10</v>
      </c>
      <c r="M15" s="54" t="s">
        <v>154</v>
      </c>
      <c r="N15" s="54">
        <v>34.59862400935649</v>
      </c>
      <c r="O15" s="54" t="s">
        <v>154</v>
      </c>
      <c r="P15" s="54" t="s">
        <v>154</v>
      </c>
      <c r="Q15" s="54">
        <v>34.59862400935649</v>
      </c>
    </row>
    <row r="16" spans="1:17" ht="12.75">
      <c r="A16" s="18">
        <v>15</v>
      </c>
      <c r="B16" s="48">
        <v>25.26341815066197</v>
      </c>
      <c r="C16" s="49">
        <v>15</v>
      </c>
      <c r="D16" s="50">
        <v>19</v>
      </c>
      <c r="E16" s="50" t="s">
        <v>14</v>
      </c>
      <c r="F16" s="51">
        <v>10.074321000000001</v>
      </c>
      <c r="G16" s="50">
        <v>34</v>
      </c>
      <c r="H16" s="51">
        <v>-1.8320000000000007</v>
      </c>
      <c r="I16" s="52">
        <v>2</v>
      </c>
      <c r="J16" s="48">
        <v>15</v>
      </c>
      <c r="K16" s="53">
        <v>8.764168084207737</v>
      </c>
      <c r="L16" s="53" t="s">
        <v>154</v>
      </c>
      <c r="M16" s="54" t="s">
        <v>154</v>
      </c>
      <c r="N16" s="54">
        <v>23.76416808420774</v>
      </c>
      <c r="O16" s="54" t="s">
        <v>154</v>
      </c>
      <c r="P16" s="54">
        <v>20</v>
      </c>
      <c r="Q16" s="54">
        <v>3.764168084207739</v>
      </c>
    </row>
    <row r="17" spans="1:17" ht="12.75">
      <c r="A17" s="18">
        <v>16</v>
      </c>
      <c r="B17" s="48">
        <v>18.005374132636852</v>
      </c>
      <c r="C17" s="49">
        <v>16</v>
      </c>
      <c r="D17" s="50">
        <v>33</v>
      </c>
      <c r="E17" s="50" t="s">
        <v>77</v>
      </c>
      <c r="F17" s="51">
        <v>7.579999999999988</v>
      </c>
      <c r="G17" s="50">
        <v>20</v>
      </c>
      <c r="H17" s="51">
        <v>-3.9</v>
      </c>
      <c r="I17" s="52">
        <v>1</v>
      </c>
      <c r="J17" s="48">
        <v>10</v>
      </c>
      <c r="K17" s="53">
        <v>7.534760279017473</v>
      </c>
      <c r="L17" s="53">
        <v>10</v>
      </c>
      <c r="M17" s="54" t="s">
        <v>154</v>
      </c>
      <c r="N17" s="54">
        <v>27.534760279017473</v>
      </c>
      <c r="O17" s="54" t="s">
        <v>154</v>
      </c>
      <c r="P17" s="54">
        <v>20</v>
      </c>
      <c r="Q17" s="54">
        <v>7.534760279017473</v>
      </c>
    </row>
    <row r="18" spans="1:17" ht="12.75">
      <c r="A18" s="18">
        <v>14</v>
      </c>
      <c r="B18" s="48">
        <v>36.68351856724693</v>
      </c>
      <c r="C18" s="49">
        <v>17</v>
      </c>
      <c r="D18" s="50">
        <v>52</v>
      </c>
      <c r="E18" s="50" t="s">
        <v>16</v>
      </c>
      <c r="F18" s="51">
        <v>5.631999999999998</v>
      </c>
      <c r="G18" s="50">
        <v>23</v>
      </c>
      <c r="H18" s="51">
        <v>-7</v>
      </c>
      <c r="I18" s="52">
        <v>0</v>
      </c>
      <c r="J18" s="48">
        <v>10</v>
      </c>
      <c r="K18" s="53">
        <v>6.574624673170985</v>
      </c>
      <c r="L18" s="53">
        <v>10</v>
      </c>
      <c r="M18" s="54" t="s">
        <v>154</v>
      </c>
      <c r="N18" s="54">
        <v>26.574624673170984</v>
      </c>
      <c r="O18" s="54" t="s">
        <v>154</v>
      </c>
      <c r="P18" s="54">
        <v>20</v>
      </c>
      <c r="Q18" s="54">
        <v>6.574624673170984</v>
      </c>
    </row>
    <row r="19" spans="1:17" ht="12.75">
      <c r="A19" s="18">
        <v>22</v>
      </c>
      <c r="B19" s="48">
        <v>10</v>
      </c>
      <c r="C19" s="49">
        <v>18</v>
      </c>
      <c r="D19" s="50">
        <v>9</v>
      </c>
      <c r="E19" s="50" t="s">
        <v>9</v>
      </c>
      <c r="F19" s="51">
        <v>3.974999999999996</v>
      </c>
      <c r="G19" s="50">
        <v>22</v>
      </c>
      <c r="H19" s="51">
        <v>1.5</v>
      </c>
      <c r="I19" s="52">
        <v>1</v>
      </c>
      <c r="J19" s="48">
        <v>10</v>
      </c>
      <c r="K19" s="53">
        <v>5.757917948896018</v>
      </c>
      <c r="L19" s="53">
        <v>10</v>
      </c>
      <c r="M19" s="54" t="s">
        <v>154</v>
      </c>
      <c r="N19" s="54">
        <v>25.75791794889602</v>
      </c>
      <c r="O19" s="54" t="s">
        <v>154</v>
      </c>
      <c r="P19" s="54">
        <v>20</v>
      </c>
      <c r="Q19" s="54">
        <v>5.757917948896019</v>
      </c>
    </row>
    <row r="20" spans="1:17" ht="12.75">
      <c r="A20" s="18">
        <v>20</v>
      </c>
      <c r="B20" s="48">
        <v>10</v>
      </c>
      <c r="C20" s="49">
        <v>19</v>
      </c>
      <c r="D20" s="50">
        <v>18</v>
      </c>
      <c r="E20" s="50" t="s">
        <v>47</v>
      </c>
      <c r="F20" s="51">
        <v>3.4594000000000076</v>
      </c>
      <c r="G20" s="50">
        <v>25</v>
      </c>
      <c r="H20" s="51">
        <v>-1.7360000000000007</v>
      </c>
      <c r="I20" s="52">
        <v>2</v>
      </c>
      <c r="J20" s="48">
        <v>10</v>
      </c>
      <c r="K20" s="53">
        <v>5.503787600654518</v>
      </c>
      <c r="L20" s="53">
        <v>20</v>
      </c>
      <c r="M20" s="54" t="s">
        <v>154</v>
      </c>
      <c r="N20" s="54">
        <v>35.50378760065452</v>
      </c>
      <c r="O20" s="54">
        <v>4.1</v>
      </c>
      <c r="P20" s="54">
        <v>20</v>
      </c>
      <c r="Q20" s="54">
        <v>19.60378760065452</v>
      </c>
    </row>
    <row r="21" spans="1:17" ht="12.75">
      <c r="A21" s="18">
        <v>19</v>
      </c>
      <c r="B21" s="48">
        <v>26.4261859071145</v>
      </c>
      <c r="C21" s="49">
        <v>20</v>
      </c>
      <c r="D21" s="50">
        <v>20</v>
      </c>
      <c r="E21" s="50" t="s">
        <v>56</v>
      </c>
      <c r="F21" s="51">
        <v>3.198199999999993</v>
      </c>
      <c r="G21" s="50">
        <v>31</v>
      </c>
      <c r="H21" s="51">
        <v>-2.258000000000001</v>
      </c>
      <c r="I21" s="52">
        <v>2</v>
      </c>
      <c r="J21" s="48">
        <v>10</v>
      </c>
      <c r="K21" s="53">
        <v>5.375046625168318</v>
      </c>
      <c r="L21" s="53">
        <v>10</v>
      </c>
      <c r="M21" s="54" t="s">
        <v>154</v>
      </c>
      <c r="N21" s="54">
        <v>25.375046625168316</v>
      </c>
      <c r="O21" s="54" t="s">
        <v>154</v>
      </c>
      <c r="P21" s="54" t="s">
        <v>154</v>
      </c>
      <c r="Q21" s="54">
        <v>25.375046625168316</v>
      </c>
    </row>
    <row r="22" spans="1:17" ht="12.75">
      <c r="A22" s="18">
        <v>18</v>
      </c>
      <c r="B22" s="48">
        <v>6.910184323674771</v>
      </c>
      <c r="C22" s="49">
        <v>21</v>
      </c>
      <c r="D22" s="50">
        <v>52</v>
      </c>
      <c r="E22" s="50" t="s">
        <v>2</v>
      </c>
      <c r="F22" s="51">
        <v>2.3393800000000056</v>
      </c>
      <c r="G22" s="50">
        <v>32</v>
      </c>
      <c r="H22" s="51">
        <v>-7</v>
      </c>
      <c r="I22" s="52">
        <v>0</v>
      </c>
      <c r="J22" s="48">
        <v>5</v>
      </c>
      <c r="K22" s="53">
        <v>4.951749057913148</v>
      </c>
      <c r="L22" s="53" t="s">
        <v>154</v>
      </c>
      <c r="M22" s="54" t="s">
        <v>154</v>
      </c>
      <c r="N22" s="54">
        <v>9.951749057913148</v>
      </c>
      <c r="O22" s="54" t="s">
        <v>154</v>
      </c>
      <c r="P22" s="54">
        <v>20</v>
      </c>
      <c r="Q22" s="54">
        <v>-10.048250942086852</v>
      </c>
    </row>
    <row r="23" spans="1:17" ht="12.75">
      <c r="A23" s="18">
        <v>23</v>
      </c>
      <c r="B23" s="48">
        <v>25.128864197242976</v>
      </c>
      <c r="C23" s="49">
        <v>22</v>
      </c>
      <c r="D23" s="50">
        <v>13</v>
      </c>
      <c r="E23" s="50" t="s">
        <v>17</v>
      </c>
      <c r="F23" s="51">
        <v>1.7444999999999888</v>
      </c>
      <c r="G23" s="50">
        <v>21</v>
      </c>
      <c r="H23" s="51">
        <v>-0.07599999999999962</v>
      </c>
      <c r="I23" s="52">
        <v>2</v>
      </c>
      <c r="J23" s="48">
        <v>5</v>
      </c>
      <c r="K23" s="53">
        <v>4.6585429648916</v>
      </c>
      <c r="L23" s="53">
        <v>10</v>
      </c>
      <c r="M23" s="54" t="s">
        <v>154</v>
      </c>
      <c r="N23" s="54">
        <v>19.658542964891602</v>
      </c>
      <c r="O23" s="54" t="s">
        <v>154</v>
      </c>
      <c r="P23" s="54">
        <v>20</v>
      </c>
      <c r="Q23" s="54">
        <v>-0.3414570351083981</v>
      </c>
    </row>
    <row r="24" spans="1:17" ht="12.75">
      <c r="A24" s="18">
        <v>21</v>
      </c>
      <c r="B24" s="48">
        <v>27.76811088498563</v>
      </c>
      <c r="C24" s="49">
        <v>23</v>
      </c>
      <c r="D24" s="50">
        <v>48</v>
      </c>
      <c r="E24" s="50" t="s">
        <v>107</v>
      </c>
      <c r="F24" s="51">
        <v>-0.6209199999999999</v>
      </c>
      <c r="G24" s="50">
        <v>27</v>
      </c>
      <c r="H24" s="51">
        <v>-5.6</v>
      </c>
      <c r="I24" s="52">
        <v>1</v>
      </c>
      <c r="J24" s="48">
        <v>5</v>
      </c>
      <c r="K24" s="53">
        <v>3.492668239644476</v>
      </c>
      <c r="L24" s="53">
        <v>10</v>
      </c>
      <c r="M24" s="54" t="s">
        <v>154</v>
      </c>
      <c r="N24" s="54">
        <v>18.492668239644477</v>
      </c>
      <c r="O24" s="54" t="s">
        <v>154</v>
      </c>
      <c r="P24" s="54">
        <v>20</v>
      </c>
      <c r="Q24" s="54">
        <v>-1.5073317603555232</v>
      </c>
    </row>
    <row r="25" spans="1:17" ht="12.75">
      <c r="A25" s="18">
        <v>46</v>
      </c>
      <c r="B25" s="48">
        <v>5</v>
      </c>
      <c r="C25" s="49">
        <v>24</v>
      </c>
      <c r="D25" s="50">
        <v>1</v>
      </c>
      <c r="E25" s="50" t="s">
        <v>112</v>
      </c>
      <c r="F25" s="51">
        <v>-2.417599999999993</v>
      </c>
      <c r="G25" s="50">
        <v>22</v>
      </c>
      <c r="H25" s="51">
        <v>31.060000000000002</v>
      </c>
      <c r="I25" s="52">
        <v>3</v>
      </c>
      <c r="J25" s="48">
        <v>5</v>
      </c>
      <c r="K25" s="53">
        <v>2.60711565221518</v>
      </c>
      <c r="L25" s="53">
        <v>15</v>
      </c>
      <c r="M25" s="54" t="s">
        <v>154</v>
      </c>
      <c r="N25" s="54">
        <v>22.607115652215178</v>
      </c>
      <c r="O25" s="54" t="s">
        <v>154</v>
      </c>
      <c r="P25" s="54">
        <v>20</v>
      </c>
      <c r="Q25" s="54">
        <v>2.607115652215178</v>
      </c>
    </row>
    <row r="26" spans="1:17" ht="12.75">
      <c r="A26" s="18">
        <v>24</v>
      </c>
      <c r="B26" s="48">
        <v>24.419294658488084</v>
      </c>
      <c r="C26" s="49">
        <v>25</v>
      </c>
      <c r="D26" s="50">
        <v>39</v>
      </c>
      <c r="E26" s="50" t="s">
        <v>105</v>
      </c>
      <c r="F26" s="51">
        <v>-3.5463999999999904</v>
      </c>
      <c r="G26" s="50">
        <v>19</v>
      </c>
      <c r="H26" s="51">
        <v>-4.85</v>
      </c>
      <c r="I26" s="52">
        <v>1</v>
      </c>
      <c r="J26" s="48">
        <v>5</v>
      </c>
      <c r="K26" s="53">
        <v>2.05074959888894</v>
      </c>
      <c r="L26" s="53">
        <v>10</v>
      </c>
      <c r="M26" s="54" t="s">
        <v>154</v>
      </c>
      <c r="N26" s="54">
        <v>17.05074959888894</v>
      </c>
      <c r="O26" s="54" t="s">
        <v>154</v>
      </c>
      <c r="P26" s="54" t="s">
        <v>154</v>
      </c>
      <c r="Q26" s="54">
        <v>17.05074959888894</v>
      </c>
    </row>
    <row r="27" spans="1:17" ht="12.75">
      <c r="A27" s="18">
        <v>25</v>
      </c>
      <c r="B27" s="48">
        <v>11.45458174085774</v>
      </c>
      <c r="C27" s="49">
        <v>26</v>
      </c>
      <c r="D27" s="50">
        <v>23</v>
      </c>
      <c r="E27" s="50" t="s">
        <v>19</v>
      </c>
      <c r="F27" s="51">
        <v>-7.707125000000002</v>
      </c>
      <c r="G27" s="50">
        <v>34</v>
      </c>
      <c r="H27" s="51">
        <v>-2.346000000000001</v>
      </c>
      <c r="I27" s="52">
        <v>2</v>
      </c>
      <c r="J27" s="48" t="s">
        <v>154</v>
      </c>
      <c r="K27" s="53" t="s">
        <v>154</v>
      </c>
      <c r="L27" s="53">
        <v>5</v>
      </c>
      <c r="M27" s="54" t="s">
        <v>154</v>
      </c>
      <c r="N27" s="54">
        <v>5</v>
      </c>
      <c r="O27" s="54" t="s">
        <v>154</v>
      </c>
      <c r="P27" s="54">
        <v>20</v>
      </c>
      <c r="Q27" s="54">
        <v>-15</v>
      </c>
    </row>
    <row r="28" spans="1:17" ht="12.75">
      <c r="A28" s="18">
        <v>26</v>
      </c>
      <c r="B28" s="48">
        <v>11.31714708994705</v>
      </c>
      <c r="C28" s="49">
        <v>27</v>
      </c>
      <c r="D28" s="50">
        <v>26</v>
      </c>
      <c r="E28" s="50" t="s">
        <v>63</v>
      </c>
      <c r="F28" s="51">
        <v>-9.429750000000002</v>
      </c>
      <c r="G28" s="50">
        <v>20</v>
      </c>
      <c r="H28" s="51">
        <v>-3.8</v>
      </c>
      <c r="I28" s="52">
        <v>1</v>
      </c>
      <c r="J28" s="48" t="s">
        <v>154</v>
      </c>
      <c r="K28" s="53" t="s">
        <v>154</v>
      </c>
      <c r="L28" s="53">
        <v>5</v>
      </c>
      <c r="M28" s="54" t="s">
        <v>154</v>
      </c>
      <c r="N28" s="54">
        <v>5</v>
      </c>
      <c r="O28" s="54" t="s">
        <v>154</v>
      </c>
      <c r="P28" s="54">
        <v>20</v>
      </c>
      <c r="Q28" s="54">
        <v>-15</v>
      </c>
    </row>
    <row r="29" spans="1:17" ht="12.75">
      <c r="A29" s="18">
        <v>32</v>
      </c>
      <c r="B29" s="48">
        <v>5</v>
      </c>
      <c r="C29" s="49">
        <v>28</v>
      </c>
      <c r="D29" s="50">
        <v>7</v>
      </c>
      <c r="E29" s="50" t="s">
        <v>7</v>
      </c>
      <c r="F29" s="51">
        <v>-10.736400000000005</v>
      </c>
      <c r="G29" s="50">
        <v>25</v>
      </c>
      <c r="H29" s="51">
        <v>2.08</v>
      </c>
      <c r="I29" s="52">
        <v>2</v>
      </c>
      <c r="J29" s="48" t="s">
        <v>154</v>
      </c>
      <c r="K29" s="53" t="s">
        <v>154</v>
      </c>
      <c r="L29" s="53">
        <v>5</v>
      </c>
      <c r="M29" s="54" t="s">
        <v>154</v>
      </c>
      <c r="N29" s="54">
        <v>5</v>
      </c>
      <c r="O29" s="54" t="s">
        <v>154</v>
      </c>
      <c r="P29" s="54">
        <v>20</v>
      </c>
      <c r="Q29" s="54">
        <v>-15</v>
      </c>
    </row>
    <row r="30" spans="1:17" ht="12.75">
      <c r="A30" s="18">
        <v>27</v>
      </c>
      <c r="B30" s="48">
        <v>5</v>
      </c>
      <c r="C30" s="49">
        <v>29</v>
      </c>
      <c r="D30" s="50">
        <v>26</v>
      </c>
      <c r="E30" s="50" t="s">
        <v>51</v>
      </c>
      <c r="F30" s="51">
        <v>-12.004199999999997</v>
      </c>
      <c r="G30" s="50">
        <v>28</v>
      </c>
      <c r="H30" s="51">
        <v>-3.8</v>
      </c>
      <c r="I30" s="52">
        <v>1</v>
      </c>
      <c r="J30" s="48" t="s">
        <v>154</v>
      </c>
      <c r="K30" s="53" t="s">
        <v>154</v>
      </c>
      <c r="L30" s="53">
        <v>5</v>
      </c>
      <c r="M30" s="54" t="s">
        <v>154</v>
      </c>
      <c r="N30" s="54">
        <v>5</v>
      </c>
      <c r="O30" s="54" t="s">
        <v>154</v>
      </c>
      <c r="P30" s="54">
        <v>20</v>
      </c>
      <c r="Q30" s="54">
        <v>-15</v>
      </c>
    </row>
    <row r="31" spans="1:17" ht="12.75">
      <c r="A31" s="18">
        <v>28</v>
      </c>
      <c r="B31" s="48">
        <v>10.837270567576898</v>
      </c>
      <c r="C31" s="49">
        <v>30</v>
      </c>
      <c r="D31" s="50">
        <v>26</v>
      </c>
      <c r="E31" s="50" t="s">
        <v>25</v>
      </c>
      <c r="F31" s="51">
        <v>-12.3677</v>
      </c>
      <c r="G31" s="50">
        <v>19</v>
      </c>
      <c r="H31" s="51">
        <v>-3.8</v>
      </c>
      <c r="I31" s="52">
        <v>1</v>
      </c>
      <c r="J31" s="48" t="s">
        <v>154</v>
      </c>
      <c r="K31" s="53" t="s">
        <v>154</v>
      </c>
      <c r="L31" s="53">
        <v>5</v>
      </c>
      <c r="M31" s="54">
        <v>25</v>
      </c>
      <c r="N31" s="54">
        <v>30</v>
      </c>
      <c r="O31" s="54" t="s">
        <v>154</v>
      </c>
      <c r="P31" s="54" t="s">
        <v>154</v>
      </c>
      <c r="Q31" s="54">
        <v>30</v>
      </c>
    </row>
    <row r="32" spans="1:17" ht="12.75">
      <c r="A32" s="18">
        <v>30</v>
      </c>
      <c r="B32" s="48">
        <v>5</v>
      </c>
      <c r="C32" s="49">
        <v>31</v>
      </c>
      <c r="D32" s="50">
        <v>14</v>
      </c>
      <c r="E32" s="50" t="s">
        <v>60</v>
      </c>
      <c r="F32" s="51">
        <v>-12.754918</v>
      </c>
      <c r="G32" s="50">
        <v>27</v>
      </c>
      <c r="H32" s="51">
        <v>-0.40999999999999925</v>
      </c>
      <c r="I32" s="52">
        <v>2</v>
      </c>
      <c r="J32" s="48" t="s">
        <v>154</v>
      </c>
      <c r="K32" s="53" t="s">
        <v>154</v>
      </c>
      <c r="L32" s="53">
        <v>5</v>
      </c>
      <c r="M32" s="54" t="s">
        <v>154</v>
      </c>
      <c r="N32" s="54">
        <v>5</v>
      </c>
      <c r="O32" s="54" t="s">
        <v>154</v>
      </c>
      <c r="P32" s="54">
        <v>20</v>
      </c>
      <c r="Q32" s="54">
        <v>-15</v>
      </c>
    </row>
    <row r="33" spans="1:17" ht="12.75">
      <c r="A33" s="18">
        <v>35</v>
      </c>
      <c r="B33" s="48">
        <v>5</v>
      </c>
      <c r="C33" s="49">
        <v>32</v>
      </c>
      <c r="D33" s="50">
        <v>4</v>
      </c>
      <c r="E33" s="50" t="s">
        <v>26</v>
      </c>
      <c r="F33" s="51">
        <v>-14.094800000000006</v>
      </c>
      <c r="G33" s="50">
        <v>22</v>
      </c>
      <c r="H33" s="51">
        <v>2.9619999999999997</v>
      </c>
      <c r="I33" s="52">
        <v>2</v>
      </c>
      <c r="J33" s="48" t="s">
        <v>154</v>
      </c>
      <c r="K33" s="53" t="s">
        <v>154</v>
      </c>
      <c r="L33" s="53">
        <v>10</v>
      </c>
      <c r="M33" s="54" t="s">
        <v>154</v>
      </c>
      <c r="N33" s="54">
        <v>10</v>
      </c>
      <c r="O33" s="54" t="s">
        <v>154</v>
      </c>
      <c r="P33" s="54">
        <v>20</v>
      </c>
      <c r="Q33" s="54">
        <v>-10</v>
      </c>
    </row>
    <row r="34" spans="1:17" ht="12.75">
      <c r="A34" s="18">
        <v>29</v>
      </c>
      <c r="B34" s="48">
        <v>5</v>
      </c>
      <c r="C34" s="49">
        <v>33</v>
      </c>
      <c r="D34" s="50">
        <v>52</v>
      </c>
      <c r="E34" s="50" t="s">
        <v>72</v>
      </c>
      <c r="F34" s="51">
        <v>-16.538999999999994</v>
      </c>
      <c r="G34" s="50">
        <v>23</v>
      </c>
      <c r="H34" s="51">
        <v>-7</v>
      </c>
      <c r="I34" s="52">
        <v>0</v>
      </c>
      <c r="J34" s="48" t="s">
        <v>154</v>
      </c>
      <c r="K34" s="53" t="s">
        <v>154</v>
      </c>
      <c r="L34" s="53">
        <v>5</v>
      </c>
      <c r="M34" s="54" t="s">
        <v>154</v>
      </c>
      <c r="N34" s="54">
        <v>5</v>
      </c>
      <c r="O34" s="54" t="s">
        <v>154</v>
      </c>
      <c r="P34" s="54" t="s">
        <v>154</v>
      </c>
      <c r="Q34" s="54">
        <v>5</v>
      </c>
    </row>
    <row r="35" spans="1:17" ht="12.75">
      <c r="A35" s="18">
        <v>31</v>
      </c>
      <c r="B35" s="48">
        <v>5</v>
      </c>
      <c r="C35" s="49">
        <v>34</v>
      </c>
      <c r="D35" s="50">
        <v>35</v>
      </c>
      <c r="E35" s="50" t="s">
        <v>110</v>
      </c>
      <c r="F35" s="51">
        <v>-17.221</v>
      </c>
      <c r="G35" s="50">
        <v>18</v>
      </c>
      <c r="H35" s="51">
        <v>-4.55</v>
      </c>
      <c r="I35" s="52">
        <v>1</v>
      </c>
      <c r="J35" s="48" t="s">
        <v>154</v>
      </c>
      <c r="K35" s="53" t="s">
        <v>154</v>
      </c>
      <c r="L35" s="53">
        <v>5</v>
      </c>
      <c r="M35" s="54" t="s">
        <v>154</v>
      </c>
      <c r="N35" s="54">
        <v>5</v>
      </c>
      <c r="O35" s="54" t="s">
        <v>154</v>
      </c>
      <c r="P35" s="54">
        <v>20</v>
      </c>
      <c r="Q35" s="54">
        <v>-15</v>
      </c>
    </row>
    <row r="36" spans="1:17" ht="12.75">
      <c r="A36" s="18">
        <v>34</v>
      </c>
      <c r="B36" s="48">
        <v>5</v>
      </c>
      <c r="C36" s="49">
        <v>35</v>
      </c>
      <c r="D36" s="50">
        <v>24</v>
      </c>
      <c r="E36" s="50" t="s">
        <v>71</v>
      </c>
      <c r="F36" s="51">
        <v>-20.285800000000002</v>
      </c>
      <c r="G36" s="50">
        <v>19</v>
      </c>
      <c r="H36" s="51">
        <v>-3.6</v>
      </c>
      <c r="I36" s="52">
        <v>1</v>
      </c>
      <c r="J36" s="48" t="s">
        <v>154</v>
      </c>
      <c r="K36" s="53" t="s">
        <v>154</v>
      </c>
      <c r="L36" s="53">
        <v>5</v>
      </c>
      <c r="M36" s="54" t="s">
        <v>154</v>
      </c>
      <c r="N36" s="54">
        <v>5</v>
      </c>
      <c r="O36" s="54" t="s">
        <v>154</v>
      </c>
      <c r="P36" s="54">
        <v>20</v>
      </c>
      <c r="Q36" s="54">
        <v>-15</v>
      </c>
    </row>
    <row r="37" spans="1:17" ht="12.75">
      <c r="A37" s="18">
        <v>33</v>
      </c>
      <c r="B37" s="48">
        <v>5</v>
      </c>
      <c r="C37" s="49">
        <v>36</v>
      </c>
      <c r="D37" s="50">
        <v>52</v>
      </c>
      <c r="E37" s="50" t="s">
        <v>85</v>
      </c>
      <c r="F37" s="51">
        <v>-21.657850000000003</v>
      </c>
      <c r="G37" s="50">
        <v>18</v>
      </c>
      <c r="H37" s="51">
        <v>-7</v>
      </c>
      <c r="I37" s="52">
        <v>0</v>
      </c>
      <c r="J37" s="48" t="s">
        <v>154</v>
      </c>
      <c r="K37" s="53" t="s">
        <v>154</v>
      </c>
      <c r="L37" s="53">
        <v>5</v>
      </c>
      <c r="M37" s="54" t="s">
        <v>154</v>
      </c>
      <c r="N37" s="54">
        <v>5</v>
      </c>
      <c r="O37" s="54" t="s">
        <v>154</v>
      </c>
      <c r="P37" s="54">
        <v>20</v>
      </c>
      <c r="Q37" s="54">
        <v>-15</v>
      </c>
    </row>
    <row r="38" spans="1:17" ht="12.75">
      <c r="A38" s="18">
        <v>37</v>
      </c>
      <c r="B38" s="48">
        <v>5</v>
      </c>
      <c r="C38" s="49">
        <v>37</v>
      </c>
      <c r="D38" s="50">
        <v>26</v>
      </c>
      <c r="E38" s="50" t="s">
        <v>12</v>
      </c>
      <c r="F38" s="51">
        <v>-22.907500000000002</v>
      </c>
      <c r="G38" s="50">
        <v>23</v>
      </c>
      <c r="H38" s="51">
        <v>-3.8</v>
      </c>
      <c r="I38" s="52">
        <v>1</v>
      </c>
      <c r="J38" s="48" t="s">
        <v>154</v>
      </c>
      <c r="K38" s="53" t="s">
        <v>154</v>
      </c>
      <c r="L38" s="53">
        <v>5</v>
      </c>
      <c r="M38" s="54" t="s">
        <v>154</v>
      </c>
      <c r="N38" s="54">
        <v>5</v>
      </c>
      <c r="O38" s="54" t="s">
        <v>154</v>
      </c>
      <c r="P38" s="54">
        <v>20</v>
      </c>
      <c r="Q38" s="54">
        <v>-15</v>
      </c>
    </row>
    <row r="39" spans="1:17" ht="12.75">
      <c r="A39" s="18">
        <v>36</v>
      </c>
      <c r="B39" s="48">
        <v>5</v>
      </c>
      <c r="C39" s="49">
        <v>38</v>
      </c>
      <c r="D39" s="50">
        <v>49</v>
      </c>
      <c r="E39" s="50" t="s">
        <v>74</v>
      </c>
      <c r="F39" s="51">
        <v>-24.872</v>
      </c>
      <c r="G39" s="50">
        <v>21</v>
      </c>
      <c r="H39" s="51">
        <v>-5.8</v>
      </c>
      <c r="I39" s="52">
        <v>1</v>
      </c>
      <c r="J39" s="48" t="s">
        <v>154</v>
      </c>
      <c r="K39" s="53" t="s">
        <v>154</v>
      </c>
      <c r="L39" s="53">
        <v>5</v>
      </c>
      <c r="M39" s="54" t="s">
        <v>154</v>
      </c>
      <c r="N39" s="54">
        <v>5</v>
      </c>
      <c r="O39" s="54" t="s">
        <v>154</v>
      </c>
      <c r="P39" s="54">
        <v>20</v>
      </c>
      <c r="Q39" s="54">
        <v>-15</v>
      </c>
    </row>
    <row r="40" spans="1:17" ht="12.75">
      <c r="A40" s="18">
        <v>38</v>
      </c>
      <c r="B40" s="48">
        <v>5</v>
      </c>
      <c r="C40" s="49">
        <v>39</v>
      </c>
      <c r="D40" s="50">
        <v>44</v>
      </c>
      <c r="E40" s="50" t="s">
        <v>55</v>
      </c>
      <c r="F40" s="51">
        <v>-25.148625</v>
      </c>
      <c r="G40" s="50">
        <v>23</v>
      </c>
      <c r="H40" s="51">
        <v>-5.390000000000001</v>
      </c>
      <c r="I40" s="52">
        <v>1</v>
      </c>
      <c r="J40" s="48" t="s">
        <v>154</v>
      </c>
      <c r="K40" s="53" t="s">
        <v>154</v>
      </c>
      <c r="L40" s="53">
        <v>5</v>
      </c>
      <c r="M40" s="54" t="s">
        <v>154</v>
      </c>
      <c r="N40" s="54">
        <v>5</v>
      </c>
      <c r="O40" s="54" t="s">
        <v>154</v>
      </c>
      <c r="P40" s="54">
        <v>20</v>
      </c>
      <c r="Q40" s="54">
        <v>-15</v>
      </c>
    </row>
    <row r="41" spans="1:17" ht="12.75">
      <c r="A41" s="18">
        <v>39</v>
      </c>
      <c r="B41" s="48">
        <v>0</v>
      </c>
      <c r="C41" s="49">
        <v>40</v>
      </c>
      <c r="D41" s="50">
        <v>52</v>
      </c>
      <c r="E41" s="50" t="s">
        <v>48</v>
      </c>
      <c r="F41" s="51">
        <v>-28.028100000000002</v>
      </c>
      <c r="G41" s="50">
        <v>26</v>
      </c>
      <c r="H41" s="51">
        <v>-7</v>
      </c>
      <c r="I41" s="52">
        <v>0</v>
      </c>
      <c r="J41" s="48" t="s">
        <v>154</v>
      </c>
      <c r="K41" s="53" t="s">
        <v>154</v>
      </c>
      <c r="L41" s="53" t="s">
        <v>154</v>
      </c>
      <c r="M41" s="54" t="s">
        <v>154</v>
      </c>
      <c r="N41" s="54" t="s">
        <v>154</v>
      </c>
      <c r="O41" s="54" t="s">
        <v>154</v>
      </c>
      <c r="P41" s="54">
        <v>20</v>
      </c>
      <c r="Q41" s="54">
        <v>-20</v>
      </c>
    </row>
    <row r="42" spans="1:17" ht="12.75">
      <c r="A42" s="18">
        <v>40</v>
      </c>
      <c r="B42" s="48">
        <v>0</v>
      </c>
      <c r="C42" s="49">
        <v>41</v>
      </c>
      <c r="D42" s="50">
        <v>20</v>
      </c>
      <c r="E42" s="50" t="s">
        <v>82</v>
      </c>
      <c r="F42" s="51">
        <v>-28.297500000000007</v>
      </c>
      <c r="G42" s="50">
        <v>31</v>
      </c>
      <c r="H42" s="51">
        <v>-2.258000000000001</v>
      </c>
      <c r="I42" s="52">
        <v>2</v>
      </c>
      <c r="J42" s="48" t="s">
        <v>154</v>
      </c>
      <c r="K42" s="53" t="s">
        <v>154</v>
      </c>
      <c r="L42" s="53" t="s">
        <v>154</v>
      </c>
      <c r="M42" s="54">
        <v>5</v>
      </c>
      <c r="N42" s="54">
        <v>5</v>
      </c>
      <c r="O42" s="54" t="s">
        <v>154</v>
      </c>
      <c r="P42" s="54">
        <v>20</v>
      </c>
      <c r="Q42" s="54">
        <v>-15</v>
      </c>
    </row>
    <row r="43" spans="1:17" ht="12.75">
      <c r="A43" s="18">
        <v>41</v>
      </c>
      <c r="B43" s="48">
        <v>0</v>
      </c>
      <c r="C43" s="49">
        <v>42</v>
      </c>
      <c r="D43" s="50">
        <v>44</v>
      </c>
      <c r="E43" s="50" t="s">
        <v>50</v>
      </c>
      <c r="F43" s="51">
        <v>-32.245000000000005</v>
      </c>
      <c r="G43" s="50">
        <v>23</v>
      </c>
      <c r="H43" s="51">
        <v>-5.390000000000001</v>
      </c>
      <c r="I43" s="52">
        <v>1</v>
      </c>
      <c r="J43" s="48" t="s">
        <v>154</v>
      </c>
      <c r="K43" s="53" t="s">
        <v>154</v>
      </c>
      <c r="L43" s="53" t="s">
        <v>154</v>
      </c>
      <c r="M43" s="54" t="s">
        <v>154</v>
      </c>
      <c r="N43" s="54" t="s">
        <v>154</v>
      </c>
      <c r="O43" s="54">
        <v>6.82</v>
      </c>
      <c r="P43" s="54">
        <v>20</v>
      </c>
      <c r="Q43" s="54">
        <v>-13.18</v>
      </c>
    </row>
    <row r="44" spans="1:17" ht="12.75">
      <c r="A44" s="18">
        <v>42</v>
      </c>
      <c r="B44" s="48">
        <v>0</v>
      </c>
      <c r="C44" s="49">
        <v>43</v>
      </c>
      <c r="D44" s="50">
        <v>49</v>
      </c>
      <c r="E44" s="50" t="s">
        <v>31</v>
      </c>
      <c r="F44" s="51">
        <v>-35.3632</v>
      </c>
      <c r="G44" s="50">
        <v>27</v>
      </c>
      <c r="H44" s="51">
        <v>-5.8</v>
      </c>
      <c r="I44" s="52">
        <v>1</v>
      </c>
      <c r="J44" s="48" t="s">
        <v>154</v>
      </c>
      <c r="K44" s="53" t="s">
        <v>154</v>
      </c>
      <c r="L44" s="53" t="s">
        <v>154</v>
      </c>
      <c r="M44" s="54" t="s">
        <v>154</v>
      </c>
      <c r="N44" s="54" t="s">
        <v>154</v>
      </c>
      <c r="O44" s="54" t="s">
        <v>154</v>
      </c>
      <c r="P44" s="54">
        <v>20</v>
      </c>
      <c r="Q44" s="54">
        <v>-20</v>
      </c>
    </row>
    <row r="45" spans="1:17" ht="12.75">
      <c r="A45" s="18">
        <v>49</v>
      </c>
      <c r="B45" s="48">
        <v>5</v>
      </c>
      <c r="C45" s="49">
        <v>44</v>
      </c>
      <c r="D45" s="50">
        <v>5</v>
      </c>
      <c r="E45" s="50" t="s">
        <v>61</v>
      </c>
      <c r="F45" s="51">
        <v>-36.042489999999994</v>
      </c>
      <c r="G45" s="50">
        <v>19</v>
      </c>
      <c r="H45" s="51">
        <v>2.6950000000000003</v>
      </c>
      <c r="I45" s="52">
        <v>2</v>
      </c>
      <c r="J45" s="48" t="s">
        <v>154</v>
      </c>
      <c r="K45" s="53" t="s">
        <v>154</v>
      </c>
      <c r="L45" s="53">
        <v>5</v>
      </c>
      <c r="M45" s="54" t="s">
        <v>154</v>
      </c>
      <c r="N45" s="54">
        <v>5</v>
      </c>
      <c r="O45" s="54" t="s">
        <v>154</v>
      </c>
      <c r="P45" s="54">
        <v>20</v>
      </c>
      <c r="Q45" s="54">
        <v>-15</v>
      </c>
    </row>
    <row r="46" spans="1:17" ht="12.75">
      <c r="A46" s="18">
        <v>43</v>
      </c>
      <c r="B46" s="48">
        <v>0</v>
      </c>
      <c r="C46" s="49">
        <v>45</v>
      </c>
      <c r="D46" s="50">
        <v>52</v>
      </c>
      <c r="E46" s="50" t="s">
        <v>18</v>
      </c>
      <c r="F46" s="51">
        <v>-37.62599999999999</v>
      </c>
      <c r="G46" s="50">
        <v>24</v>
      </c>
      <c r="H46" s="51">
        <v>-7</v>
      </c>
      <c r="I46" s="52">
        <v>0</v>
      </c>
      <c r="J46" s="48" t="s">
        <v>154</v>
      </c>
      <c r="K46" s="53" t="s">
        <v>154</v>
      </c>
      <c r="L46" s="53" t="s">
        <v>154</v>
      </c>
      <c r="M46" s="54" t="s">
        <v>154</v>
      </c>
      <c r="N46" s="54" t="s">
        <v>154</v>
      </c>
      <c r="O46" s="54" t="s">
        <v>154</v>
      </c>
      <c r="P46" s="54" t="s">
        <v>154</v>
      </c>
      <c r="Q46" s="54" t="s">
        <v>154</v>
      </c>
    </row>
    <row r="47" spans="1:17" ht="12.75">
      <c r="A47" s="18">
        <v>44</v>
      </c>
      <c r="B47" s="48">
        <v>0</v>
      </c>
      <c r="C47" s="49">
        <v>46</v>
      </c>
      <c r="D47" s="50">
        <v>52</v>
      </c>
      <c r="E47" s="50" t="s">
        <v>111</v>
      </c>
      <c r="F47" s="51">
        <v>-37.723290000000006</v>
      </c>
      <c r="G47" s="50">
        <v>23</v>
      </c>
      <c r="H47" s="51">
        <v>-7</v>
      </c>
      <c r="I47" s="52">
        <v>0</v>
      </c>
      <c r="J47" s="48" t="s">
        <v>154</v>
      </c>
      <c r="K47" s="53" t="s">
        <v>154</v>
      </c>
      <c r="L47" s="53" t="s">
        <v>154</v>
      </c>
      <c r="M47" s="54" t="s">
        <v>154</v>
      </c>
      <c r="N47" s="54" t="s">
        <v>154</v>
      </c>
      <c r="O47" s="54" t="s">
        <v>154</v>
      </c>
      <c r="P47" s="54">
        <v>20</v>
      </c>
      <c r="Q47" s="54">
        <v>-20</v>
      </c>
    </row>
    <row r="48" spans="1:17" ht="12.75">
      <c r="A48" s="18">
        <v>52</v>
      </c>
      <c r="B48" s="48">
        <v>5</v>
      </c>
      <c r="C48" s="49">
        <v>47</v>
      </c>
      <c r="D48" s="50">
        <v>3</v>
      </c>
      <c r="E48" s="50" t="s">
        <v>109</v>
      </c>
      <c r="F48" s="51">
        <v>-37.778999999999996</v>
      </c>
      <c r="G48" s="50">
        <v>21</v>
      </c>
      <c r="H48" s="51">
        <v>4.489000000000001</v>
      </c>
      <c r="I48" s="52">
        <v>2</v>
      </c>
      <c r="J48" s="48" t="s">
        <v>154</v>
      </c>
      <c r="K48" s="53" t="s">
        <v>154</v>
      </c>
      <c r="L48" s="53">
        <v>10</v>
      </c>
      <c r="M48" s="54" t="s">
        <v>154</v>
      </c>
      <c r="N48" s="54">
        <v>10</v>
      </c>
      <c r="O48" s="54">
        <v>39.31</v>
      </c>
      <c r="P48" s="54">
        <v>20</v>
      </c>
      <c r="Q48" s="54">
        <v>29.310000000000002</v>
      </c>
    </row>
    <row r="49" spans="1:17" ht="12.75">
      <c r="A49" s="18">
        <v>45</v>
      </c>
      <c r="B49" s="48">
        <v>0</v>
      </c>
      <c r="C49" s="49">
        <v>48</v>
      </c>
      <c r="D49" s="50">
        <v>52</v>
      </c>
      <c r="E49" s="50" t="s">
        <v>108</v>
      </c>
      <c r="F49" s="51">
        <v>-38.985749999999996</v>
      </c>
      <c r="G49" s="50">
        <v>20</v>
      </c>
      <c r="H49" s="51">
        <v>-7</v>
      </c>
      <c r="I49" s="52">
        <v>0</v>
      </c>
      <c r="J49" s="48" t="s">
        <v>154</v>
      </c>
      <c r="K49" s="53" t="s">
        <v>154</v>
      </c>
      <c r="L49" s="53" t="s">
        <v>154</v>
      </c>
      <c r="M49" s="54" t="s">
        <v>154</v>
      </c>
      <c r="N49" s="54" t="s">
        <v>154</v>
      </c>
      <c r="O49" s="54" t="s">
        <v>154</v>
      </c>
      <c r="P49" s="54" t="s">
        <v>154</v>
      </c>
      <c r="Q49" s="54" t="s">
        <v>154</v>
      </c>
    </row>
    <row r="50" spans="1:17" ht="12.75">
      <c r="A50" s="18">
        <v>48</v>
      </c>
      <c r="B50" s="48">
        <v>0</v>
      </c>
      <c r="C50" s="49">
        <v>49</v>
      </c>
      <c r="D50" s="50">
        <v>20</v>
      </c>
      <c r="E50" s="50" t="s">
        <v>3</v>
      </c>
      <c r="F50" s="51">
        <v>-39.763299999999994</v>
      </c>
      <c r="G50" s="50">
        <v>26</v>
      </c>
      <c r="H50" s="51">
        <v>-2.258000000000001</v>
      </c>
      <c r="I50" s="52">
        <v>2</v>
      </c>
      <c r="J50" s="48" t="s">
        <v>154</v>
      </c>
      <c r="K50" s="53" t="s">
        <v>154</v>
      </c>
      <c r="L50" s="53" t="s">
        <v>154</v>
      </c>
      <c r="M50" s="54" t="s">
        <v>154</v>
      </c>
      <c r="N50" s="54" t="s">
        <v>154</v>
      </c>
      <c r="O50" s="54" t="s">
        <v>154</v>
      </c>
      <c r="P50" s="54" t="s">
        <v>154</v>
      </c>
      <c r="Q50" s="54" t="s">
        <v>154</v>
      </c>
    </row>
    <row r="51" spans="1:17" ht="12.75">
      <c r="A51" s="18">
        <v>47</v>
      </c>
      <c r="B51" s="48">
        <v>0</v>
      </c>
      <c r="C51" s="49">
        <v>50</v>
      </c>
      <c r="D51" s="50">
        <v>26</v>
      </c>
      <c r="E51" s="50" t="s">
        <v>30</v>
      </c>
      <c r="F51" s="51">
        <v>-40.777499999999996</v>
      </c>
      <c r="G51" s="50">
        <v>17</v>
      </c>
      <c r="H51" s="51">
        <v>-3.8</v>
      </c>
      <c r="I51" s="52">
        <v>1</v>
      </c>
      <c r="J51" s="48" t="s">
        <v>154</v>
      </c>
      <c r="K51" s="53" t="s">
        <v>154</v>
      </c>
      <c r="L51" s="53" t="s">
        <v>154</v>
      </c>
      <c r="M51" s="54" t="s">
        <v>154</v>
      </c>
      <c r="N51" s="54" t="s">
        <v>154</v>
      </c>
      <c r="O51" s="54" t="s">
        <v>154</v>
      </c>
      <c r="P51" s="54">
        <v>20</v>
      </c>
      <c r="Q51" s="54">
        <v>-20</v>
      </c>
    </row>
    <row r="52" spans="1:17" ht="12.75">
      <c r="A52" s="18">
        <v>51</v>
      </c>
      <c r="B52" s="48">
        <v>0</v>
      </c>
      <c r="C52" s="49">
        <v>51</v>
      </c>
      <c r="D52" s="50">
        <v>35</v>
      </c>
      <c r="E52" s="50" t="s">
        <v>24</v>
      </c>
      <c r="F52" s="51">
        <v>-44.5824</v>
      </c>
      <c r="G52" s="50">
        <v>18</v>
      </c>
      <c r="H52" s="51">
        <v>-4.55</v>
      </c>
      <c r="I52" s="52">
        <v>1</v>
      </c>
      <c r="J52" s="48" t="s">
        <v>154</v>
      </c>
      <c r="K52" s="53" t="s">
        <v>154</v>
      </c>
      <c r="L52" s="53" t="s">
        <v>154</v>
      </c>
      <c r="M52" s="54" t="s">
        <v>154</v>
      </c>
      <c r="N52" s="54" t="s">
        <v>154</v>
      </c>
      <c r="O52" s="54" t="s">
        <v>154</v>
      </c>
      <c r="P52" s="54">
        <v>20</v>
      </c>
      <c r="Q52" s="54">
        <v>-20</v>
      </c>
    </row>
    <row r="53" spans="1:17" ht="12.75">
      <c r="A53" s="18">
        <v>53</v>
      </c>
      <c r="B53" s="48">
        <v>5</v>
      </c>
      <c r="C53" s="49">
        <v>52</v>
      </c>
      <c r="D53" s="50">
        <v>35</v>
      </c>
      <c r="E53" s="50" t="s">
        <v>79</v>
      </c>
      <c r="F53" s="51">
        <v>-46.841899999999995</v>
      </c>
      <c r="G53" s="50">
        <v>15</v>
      </c>
      <c r="H53" s="51">
        <v>-4.55</v>
      </c>
      <c r="I53" s="52">
        <v>1</v>
      </c>
      <c r="J53" s="48" t="s">
        <v>154</v>
      </c>
      <c r="K53" s="53" t="s">
        <v>154</v>
      </c>
      <c r="L53" s="53">
        <v>5</v>
      </c>
      <c r="M53" s="54" t="s">
        <v>154</v>
      </c>
      <c r="N53" s="54">
        <v>5</v>
      </c>
      <c r="O53" s="54" t="s">
        <v>154</v>
      </c>
      <c r="P53" s="54" t="s">
        <v>154</v>
      </c>
      <c r="Q53" s="54">
        <v>5</v>
      </c>
    </row>
    <row r="54" spans="1:17" ht="12.75">
      <c r="A54" s="18">
        <v>50</v>
      </c>
      <c r="B54" s="48">
        <v>0</v>
      </c>
      <c r="C54" s="49">
        <v>53</v>
      </c>
      <c r="D54" s="50">
        <v>52</v>
      </c>
      <c r="E54" s="50" t="s">
        <v>73</v>
      </c>
      <c r="F54" s="51">
        <v>-47.00620000000001</v>
      </c>
      <c r="G54" s="50">
        <v>17</v>
      </c>
      <c r="H54" s="51">
        <v>-7</v>
      </c>
      <c r="I54" s="52">
        <v>0</v>
      </c>
      <c r="J54" s="48" t="s">
        <v>154</v>
      </c>
      <c r="K54" s="53" t="s">
        <v>154</v>
      </c>
      <c r="L54" s="53">
        <v>5</v>
      </c>
      <c r="M54" s="54" t="s">
        <v>154</v>
      </c>
      <c r="N54" s="54">
        <v>5</v>
      </c>
      <c r="O54" s="54" t="s">
        <v>154</v>
      </c>
      <c r="P54" s="54" t="s">
        <v>154</v>
      </c>
      <c r="Q54" s="54">
        <v>5</v>
      </c>
    </row>
    <row r="55" spans="1:17" ht="12.75">
      <c r="A55" s="18">
        <v>62</v>
      </c>
      <c r="B55" s="48">
        <v>0</v>
      </c>
      <c r="C55" s="49">
        <v>54</v>
      </c>
      <c r="D55" s="50">
        <v>2</v>
      </c>
      <c r="E55" s="50" t="s">
        <v>52</v>
      </c>
      <c r="F55" s="51">
        <v>-49.92999999999999</v>
      </c>
      <c r="G55" s="50">
        <v>18</v>
      </c>
      <c r="H55" s="51">
        <v>7.75</v>
      </c>
      <c r="I55" s="52">
        <v>2</v>
      </c>
      <c r="J55" s="48" t="s">
        <v>154</v>
      </c>
      <c r="K55" s="53" t="s">
        <v>154</v>
      </c>
      <c r="L55" s="53">
        <v>5</v>
      </c>
      <c r="M55" s="54" t="s">
        <v>154</v>
      </c>
      <c r="N55" s="54">
        <v>5</v>
      </c>
      <c r="O55" s="54" t="s">
        <v>154</v>
      </c>
      <c r="P55" s="54">
        <v>20</v>
      </c>
      <c r="Q55" s="54">
        <v>-15</v>
      </c>
    </row>
    <row r="56" spans="1:17" ht="12.75">
      <c r="A56" s="18">
        <v>54</v>
      </c>
      <c r="B56" s="48">
        <v>0</v>
      </c>
      <c r="C56" s="49">
        <v>55</v>
      </c>
      <c r="D56" s="50">
        <v>52</v>
      </c>
      <c r="E56" s="50" t="s">
        <v>11</v>
      </c>
      <c r="F56" s="51">
        <v>-50.66890000000001</v>
      </c>
      <c r="G56" s="50">
        <v>22</v>
      </c>
      <c r="H56" s="51">
        <v>-7</v>
      </c>
      <c r="I56" s="52">
        <v>0</v>
      </c>
      <c r="J56" s="48" t="s">
        <v>154</v>
      </c>
      <c r="K56" s="53" t="s">
        <v>154</v>
      </c>
      <c r="L56" s="53" t="s">
        <v>154</v>
      </c>
      <c r="M56" s="54" t="s">
        <v>154</v>
      </c>
      <c r="N56" s="54" t="s">
        <v>154</v>
      </c>
      <c r="O56" s="54" t="s">
        <v>154</v>
      </c>
      <c r="P56" s="54">
        <v>20</v>
      </c>
      <c r="Q56" s="54">
        <v>-20</v>
      </c>
    </row>
    <row r="57" spans="1:17" ht="12.75">
      <c r="A57" s="18">
        <v>56</v>
      </c>
      <c r="B57" s="48">
        <v>0</v>
      </c>
      <c r="C57" s="49">
        <v>56</v>
      </c>
      <c r="D57" s="50">
        <v>26</v>
      </c>
      <c r="E57" s="50" t="s">
        <v>83</v>
      </c>
      <c r="F57" s="51">
        <v>-54.333</v>
      </c>
      <c r="G57" s="50">
        <v>17</v>
      </c>
      <c r="H57" s="51">
        <v>-3.8</v>
      </c>
      <c r="I57" s="52">
        <v>1</v>
      </c>
      <c r="J57" s="48" t="s">
        <v>154</v>
      </c>
      <c r="K57" s="53" t="s">
        <v>154</v>
      </c>
      <c r="L57" s="53" t="s">
        <v>154</v>
      </c>
      <c r="M57" s="54" t="s">
        <v>154</v>
      </c>
      <c r="N57" s="54" t="s">
        <v>154</v>
      </c>
      <c r="O57" s="54" t="s">
        <v>154</v>
      </c>
      <c r="P57" s="54">
        <v>20</v>
      </c>
      <c r="Q57" s="54">
        <v>-20</v>
      </c>
    </row>
    <row r="58" spans="1:17" ht="12.75">
      <c r="A58" s="18">
        <v>61</v>
      </c>
      <c r="B58" s="48">
        <v>0</v>
      </c>
      <c r="C58" s="49">
        <v>57</v>
      </c>
      <c r="D58" s="50">
        <v>6</v>
      </c>
      <c r="E58" s="50" t="s">
        <v>104</v>
      </c>
      <c r="F58" s="51">
        <v>-54.337800000000016</v>
      </c>
      <c r="G58" s="50">
        <v>19</v>
      </c>
      <c r="H58" s="51">
        <v>2.1789999999999985</v>
      </c>
      <c r="I58" s="52">
        <v>2</v>
      </c>
      <c r="J58" s="48" t="s">
        <v>154</v>
      </c>
      <c r="K58" s="53" t="s">
        <v>154</v>
      </c>
      <c r="L58" s="53" t="s">
        <v>154</v>
      </c>
      <c r="M58" s="54" t="s">
        <v>154</v>
      </c>
      <c r="N58" s="54" t="s">
        <v>154</v>
      </c>
      <c r="O58" s="54" t="s">
        <v>154</v>
      </c>
      <c r="P58" s="54">
        <v>20</v>
      </c>
      <c r="Q58" s="54">
        <v>-20</v>
      </c>
    </row>
    <row r="59" spans="1:17" ht="12.75">
      <c r="A59" s="18">
        <v>55</v>
      </c>
      <c r="B59" s="48">
        <v>0</v>
      </c>
      <c r="C59" s="49">
        <v>58</v>
      </c>
      <c r="D59" s="50">
        <v>52</v>
      </c>
      <c r="E59" s="50" t="s">
        <v>28</v>
      </c>
      <c r="F59" s="51">
        <v>-55.861</v>
      </c>
      <c r="G59" s="50">
        <v>23</v>
      </c>
      <c r="H59" s="51">
        <v>-7</v>
      </c>
      <c r="I59" s="52">
        <v>0</v>
      </c>
      <c r="J59" s="48" t="s">
        <v>154</v>
      </c>
      <c r="K59" s="53" t="s">
        <v>154</v>
      </c>
      <c r="L59" s="53" t="s">
        <v>154</v>
      </c>
      <c r="M59" s="54" t="s">
        <v>154</v>
      </c>
      <c r="N59" s="54" t="s">
        <v>154</v>
      </c>
      <c r="O59" s="54" t="s">
        <v>154</v>
      </c>
      <c r="P59" s="54">
        <v>20</v>
      </c>
      <c r="Q59" s="54">
        <v>-20</v>
      </c>
    </row>
    <row r="60" spans="1:17" ht="12.75">
      <c r="A60" s="18">
        <v>57</v>
      </c>
      <c r="B60" s="48">
        <v>5</v>
      </c>
      <c r="C60" s="49">
        <v>59</v>
      </c>
      <c r="D60" s="50">
        <v>33</v>
      </c>
      <c r="E60" s="50" t="s">
        <v>76</v>
      </c>
      <c r="F60" s="51">
        <v>-56.61279999999999</v>
      </c>
      <c r="G60" s="50">
        <v>20</v>
      </c>
      <c r="H60" s="51">
        <v>-3.9</v>
      </c>
      <c r="I60" s="52">
        <v>1</v>
      </c>
      <c r="J60" s="48" t="s">
        <v>154</v>
      </c>
      <c r="K60" s="53" t="s">
        <v>154</v>
      </c>
      <c r="L60" s="53">
        <v>5</v>
      </c>
      <c r="M60" s="54" t="s">
        <v>154</v>
      </c>
      <c r="N60" s="54">
        <v>5</v>
      </c>
      <c r="O60" s="54" t="s">
        <v>154</v>
      </c>
      <c r="P60" s="54">
        <v>20</v>
      </c>
      <c r="Q60" s="54">
        <v>-15</v>
      </c>
    </row>
    <row r="61" spans="1:17" ht="12.75">
      <c r="A61" s="18">
        <v>58</v>
      </c>
      <c r="B61" s="48">
        <v>0</v>
      </c>
      <c r="C61" s="49">
        <v>60</v>
      </c>
      <c r="D61" s="50">
        <v>43</v>
      </c>
      <c r="E61" s="50" t="s">
        <v>32</v>
      </c>
      <c r="F61" s="51">
        <v>-58.376000000000005</v>
      </c>
      <c r="G61" s="50">
        <v>17</v>
      </c>
      <c r="H61" s="51">
        <v>-5</v>
      </c>
      <c r="I61" s="52">
        <v>1</v>
      </c>
      <c r="J61" s="48" t="s">
        <v>154</v>
      </c>
      <c r="K61" s="53" t="s">
        <v>154</v>
      </c>
      <c r="L61" s="53" t="s">
        <v>154</v>
      </c>
      <c r="M61" s="54" t="s">
        <v>154</v>
      </c>
      <c r="N61" s="54" t="s">
        <v>154</v>
      </c>
      <c r="O61" s="54" t="s">
        <v>154</v>
      </c>
      <c r="P61" s="54">
        <v>20</v>
      </c>
      <c r="Q61" s="54">
        <v>-20</v>
      </c>
    </row>
    <row r="62" spans="1:17" ht="12.75">
      <c r="A62" s="18">
        <v>60</v>
      </c>
      <c r="B62" s="48">
        <v>0</v>
      </c>
      <c r="C62" s="49">
        <v>61</v>
      </c>
      <c r="D62" s="50">
        <v>41</v>
      </c>
      <c r="E62" s="50" t="s">
        <v>75</v>
      </c>
      <c r="F62" s="51">
        <v>-59.04210000000001</v>
      </c>
      <c r="G62" s="50">
        <v>23</v>
      </c>
      <c r="H62" s="51">
        <v>-4.9</v>
      </c>
      <c r="I62" s="52">
        <v>1</v>
      </c>
      <c r="J62" s="48" t="s">
        <v>154</v>
      </c>
      <c r="K62" s="53" t="s">
        <v>154</v>
      </c>
      <c r="L62" s="53" t="s">
        <v>154</v>
      </c>
      <c r="M62" s="54" t="s">
        <v>154</v>
      </c>
      <c r="N62" s="54" t="s">
        <v>154</v>
      </c>
      <c r="O62" s="54" t="s">
        <v>154</v>
      </c>
      <c r="P62" s="54" t="s">
        <v>154</v>
      </c>
      <c r="Q62" s="54" t="s">
        <v>154</v>
      </c>
    </row>
    <row r="63" spans="1:17" ht="12.75">
      <c r="A63" s="18">
        <v>59</v>
      </c>
      <c r="B63" s="48">
        <v>0</v>
      </c>
      <c r="C63" s="49">
        <v>62</v>
      </c>
      <c r="D63" s="50">
        <v>52</v>
      </c>
      <c r="E63" s="50" t="s">
        <v>10</v>
      </c>
      <c r="F63" s="51">
        <v>-60.790000000000006</v>
      </c>
      <c r="G63" s="50">
        <v>13</v>
      </c>
      <c r="H63" s="51">
        <v>-7</v>
      </c>
      <c r="I63" s="52">
        <v>0</v>
      </c>
      <c r="J63" s="48" t="s">
        <v>154</v>
      </c>
      <c r="K63" s="53" t="s">
        <v>154</v>
      </c>
      <c r="L63" s="53" t="s">
        <v>154</v>
      </c>
      <c r="M63" s="54" t="s">
        <v>154</v>
      </c>
      <c r="N63" s="54" t="s">
        <v>154</v>
      </c>
      <c r="O63" s="54" t="s">
        <v>154</v>
      </c>
      <c r="P63" s="54">
        <v>20</v>
      </c>
      <c r="Q63" s="54">
        <v>-20</v>
      </c>
    </row>
    <row r="64" spans="1:17" ht="12.75">
      <c r="A64" s="18">
        <v>63</v>
      </c>
      <c r="B64" s="48">
        <v>5</v>
      </c>
      <c r="C64" s="49">
        <v>63</v>
      </c>
      <c r="D64" s="50">
        <v>35</v>
      </c>
      <c r="E64" s="50" t="s">
        <v>13</v>
      </c>
      <c r="F64" s="51">
        <v>-63.1053</v>
      </c>
      <c r="G64" s="50">
        <v>18</v>
      </c>
      <c r="H64" s="51">
        <v>-4.55</v>
      </c>
      <c r="I64" s="52">
        <v>1</v>
      </c>
      <c r="J64" s="48" t="s">
        <v>154</v>
      </c>
      <c r="K64" s="53" t="s">
        <v>154</v>
      </c>
      <c r="L64" s="53">
        <v>5</v>
      </c>
      <c r="M64" s="54" t="s">
        <v>154</v>
      </c>
      <c r="N64" s="54">
        <v>5</v>
      </c>
      <c r="O64" s="54" t="s">
        <v>154</v>
      </c>
      <c r="P64" s="54">
        <v>20</v>
      </c>
      <c r="Q64" s="54">
        <v>-15</v>
      </c>
    </row>
    <row r="65" spans="1:17" ht="12.75">
      <c r="A65" s="18">
        <v>64</v>
      </c>
      <c r="B65" s="48">
        <v>0</v>
      </c>
      <c r="C65" s="49">
        <v>64</v>
      </c>
      <c r="D65" s="50">
        <v>52</v>
      </c>
      <c r="E65" s="50" t="s">
        <v>80</v>
      </c>
      <c r="F65" s="51">
        <v>-68.5958</v>
      </c>
      <c r="G65" s="50">
        <v>18</v>
      </c>
      <c r="H65" s="51">
        <v>-7</v>
      </c>
      <c r="I65" s="52">
        <v>0</v>
      </c>
      <c r="J65" s="48" t="s">
        <v>154</v>
      </c>
      <c r="K65" s="53" t="s">
        <v>154</v>
      </c>
      <c r="L65" s="53" t="s">
        <v>154</v>
      </c>
      <c r="M65" s="54" t="s">
        <v>154</v>
      </c>
      <c r="N65" s="54" t="s">
        <v>154</v>
      </c>
      <c r="O65" s="54" t="s">
        <v>154</v>
      </c>
      <c r="P65" s="54">
        <v>20</v>
      </c>
      <c r="Q65" s="54">
        <v>-20</v>
      </c>
    </row>
    <row r="66" spans="1:17" ht="12.75">
      <c r="A66" s="18">
        <v>65</v>
      </c>
      <c r="B66" s="48">
        <v>0</v>
      </c>
      <c r="C66" s="49">
        <v>65</v>
      </c>
      <c r="D66" s="50">
        <v>52</v>
      </c>
      <c r="E66" s="50" t="s">
        <v>49</v>
      </c>
      <c r="F66" s="51">
        <v>-68.884344</v>
      </c>
      <c r="G66" s="50">
        <v>12</v>
      </c>
      <c r="H66" s="51">
        <v>-7</v>
      </c>
      <c r="I66" s="52">
        <v>0</v>
      </c>
      <c r="J66" s="48" t="s">
        <v>154</v>
      </c>
      <c r="K66" s="53" t="s">
        <v>154</v>
      </c>
      <c r="L66" s="53" t="s">
        <v>154</v>
      </c>
      <c r="M66" s="54" t="s">
        <v>154</v>
      </c>
      <c r="N66" s="54" t="s">
        <v>154</v>
      </c>
      <c r="O66" s="54" t="s">
        <v>154</v>
      </c>
      <c r="P66" s="54" t="s">
        <v>154</v>
      </c>
      <c r="Q66" s="54" t="s">
        <v>154</v>
      </c>
    </row>
    <row r="67" spans="1:17" ht="12.75">
      <c r="A67" s="18">
        <v>66</v>
      </c>
      <c r="B67" s="48">
        <v>0</v>
      </c>
      <c r="C67" s="49">
        <v>66</v>
      </c>
      <c r="D67" s="50">
        <v>17</v>
      </c>
      <c r="E67" s="50" t="s">
        <v>81</v>
      </c>
      <c r="F67" s="51">
        <v>-69.846</v>
      </c>
      <c r="G67" s="50">
        <v>18</v>
      </c>
      <c r="H67" s="51">
        <v>-1.1799999999999997</v>
      </c>
      <c r="I67" s="52">
        <v>2</v>
      </c>
      <c r="J67" s="48" t="s">
        <v>154</v>
      </c>
      <c r="K67" s="53" t="s">
        <v>154</v>
      </c>
      <c r="L67" s="53" t="s">
        <v>154</v>
      </c>
      <c r="M67" s="54" t="s">
        <v>154</v>
      </c>
      <c r="N67" s="54" t="s">
        <v>154</v>
      </c>
      <c r="O67" s="54" t="s">
        <v>154</v>
      </c>
      <c r="P67" s="54">
        <v>20</v>
      </c>
      <c r="Q67" s="54">
        <v>-20</v>
      </c>
    </row>
    <row r="68" spans="1:17" ht="12.75">
      <c r="A68" s="18">
        <v>67</v>
      </c>
      <c r="B68" s="48">
        <v>0</v>
      </c>
      <c r="C68" s="49">
        <v>67</v>
      </c>
      <c r="D68" s="50">
        <v>52</v>
      </c>
      <c r="E68" s="50" t="s">
        <v>27</v>
      </c>
      <c r="F68" s="51">
        <v>-84.2574</v>
      </c>
      <c r="G68" s="50">
        <v>13</v>
      </c>
      <c r="H68" s="51">
        <v>-7</v>
      </c>
      <c r="I68" s="52">
        <v>0</v>
      </c>
      <c r="J68" s="48" t="s">
        <v>154</v>
      </c>
      <c r="K68" s="53" t="s">
        <v>154</v>
      </c>
      <c r="L68" s="53" t="s">
        <v>154</v>
      </c>
      <c r="M68" s="54" t="s">
        <v>154</v>
      </c>
      <c r="N68" s="54" t="s">
        <v>154</v>
      </c>
      <c r="O68" s="54" t="s">
        <v>154</v>
      </c>
      <c r="P68" s="54">
        <v>20</v>
      </c>
      <c r="Q68" s="54">
        <v>-20</v>
      </c>
    </row>
    <row r="69" spans="1:17" ht="12.75">
      <c r="A69" s="18">
        <v>68</v>
      </c>
      <c r="B69" s="48">
        <v>0</v>
      </c>
      <c r="C69" s="49">
        <v>68</v>
      </c>
      <c r="D69" s="50">
        <v>39</v>
      </c>
      <c r="E69" s="50" t="s">
        <v>62</v>
      </c>
      <c r="F69" s="51">
        <v>-89.88399999999999</v>
      </c>
      <c r="G69" s="50">
        <v>11</v>
      </c>
      <c r="H69" s="51">
        <v>-4.85</v>
      </c>
      <c r="I69" s="52">
        <v>1</v>
      </c>
      <c r="J69" s="48" t="s">
        <v>154</v>
      </c>
      <c r="K69" s="53" t="s">
        <v>154</v>
      </c>
      <c r="L69" s="53" t="s">
        <v>154</v>
      </c>
      <c r="M69" s="54" t="s">
        <v>154</v>
      </c>
      <c r="N69" s="54" t="s">
        <v>154</v>
      </c>
      <c r="O69" s="54" t="s">
        <v>154</v>
      </c>
      <c r="P69" s="54">
        <v>20</v>
      </c>
      <c r="Q69" s="54">
        <v>-20</v>
      </c>
    </row>
    <row r="70" spans="1:17" ht="12.75">
      <c r="A70" s="18">
        <v>69</v>
      </c>
      <c r="B70" s="48">
        <v>0</v>
      </c>
      <c r="C70" s="49">
        <v>69</v>
      </c>
      <c r="D70" s="50">
        <v>52</v>
      </c>
      <c r="E70" s="50" t="s">
        <v>69</v>
      </c>
      <c r="F70" s="51">
        <v>-101.18639999999999</v>
      </c>
      <c r="G70" s="50">
        <v>10</v>
      </c>
      <c r="H70" s="51">
        <v>-7</v>
      </c>
      <c r="I70" s="52">
        <v>0</v>
      </c>
      <c r="J70" s="48" t="s">
        <v>154</v>
      </c>
      <c r="K70" s="53" t="s">
        <v>154</v>
      </c>
      <c r="L70" s="53" t="s">
        <v>154</v>
      </c>
      <c r="M70" s="54" t="s">
        <v>154</v>
      </c>
      <c r="N70" s="54" t="s">
        <v>154</v>
      </c>
      <c r="O70" s="54" t="s">
        <v>154</v>
      </c>
      <c r="P70" s="54">
        <v>20</v>
      </c>
      <c r="Q70" s="54">
        <v>-20</v>
      </c>
    </row>
    <row r="71" spans="1:17" ht="12.75">
      <c r="A71" s="18">
        <v>70</v>
      </c>
      <c r="B71" s="48">
        <v>0</v>
      </c>
      <c r="C71" s="49">
        <v>70</v>
      </c>
      <c r="D71" s="50">
        <v>52</v>
      </c>
      <c r="E71" s="50" t="s">
        <v>29</v>
      </c>
      <c r="F71" s="51">
        <v>-110.03999999999999</v>
      </c>
      <c r="G71" s="50">
        <v>4</v>
      </c>
      <c r="H71" s="51">
        <v>-7</v>
      </c>
      <c r="I71" s="52">
        <v>0</v>
      </c>
      <c r="J71" s="48" t="s">
        <v>154</v>
      </c>
      <c r="K71" s="53" t="s">
        <v>154</v>
      </c>
      <c r="L71" s="53" t="s">
        <v>154</v>
      </c>
      <c r="M71" s="54" t="s">
        <v>154</v>
      </c>
      <c r="N71" s="54" t="s">
        <v>154</v>
      </c>
      <c r="O71" s="54" t="s">
        <v>154</v>
      </c>
      <c r="P71" s="54">
        <v>20</v>
      </c>
      <c r="Q71" s="54">
        <v>-20</v>
      </c>
    </row>
    <row r="72" spans="1:17" ht="12.75">
      <c r="A72" s="18">
        <v>71</v>
      </c>
      <c r="B72" s="48">
        <v>0</v>
      </c>
      <c r="C72" s="49">
        <v>71</v>
      </c>
      <c r="D72" s="50">
        <v>52</v>
      </c>
      <c r="E72" s="50" t="s">
        <v>84</v>
      </c>
      <c r="F72" s="51">
        <v>-121.03</v>
      </c>
      <c r="G72" s="50">
        <v>3</v>
      </c>
      <c r="H72" s="51">
        <v>-7</v>
      </c>
      <c r="I72" s="52">
        <v>0</v>
      </c>
      <c r="J72" s="48" t="s">
        <v>154</v>
      </c>
      <c r="K72" s="53" t="s">
        <v>154</v>
      </c>
      <c r="L72" s="53" t="s">
        <v>154</v>
      </c>
      <c r="M72" s="54" t="s">
        <v>154</v>
      </c>
      <c r="N72" s="54" t="s">
        <v>154</v>
      </c>
      <c r="O72" s="54" t="s">
        <v>154</v>
      </c>
      <c r="P72" s="54">
        <v>20</v>
      </c>
      <c r="Q72" s="54">
        <v>-20</v>
      </c>
    </row>
    <row r="73" spans="1:17" ht="12.75">
      <c r="A73" s="18">
        <v>72</v>
      </c>
      <c r="B73" s="48">
        <v>0</v>
      </c>
      <c r="C73" s="49">
        <v>72</v>
      </c>
      <c r="D73" s="50">
        <v>52</v>
      </c>
      <c r="E73" s="50" t="s">
        <v>58</v>
      </c>
      <c r="F73" s="51">
        <v>-123.53999999999999</v>
      </c>
      <c r="G73" s="50">
        <v>2</v>
      </c>
      <c r="H73" s="51">
        <v>-7</v>
      </c>
      <c r="I73" s="52">
        <v>0</v>
      </c>
      <c r="J73" s="48" t="s">
        <v>154</v>
      </c>
      <c r="K73" s="53" t="s">
        <v>154</v>
      </c>
      <c r="L73" s="53" t="s">
        <v>154</v>
      </c>
      <c r="M73" s="54" t="s">
        <v>154</v>
      </c>
      <c r="N73" s="54" t="s">
        <v>154</v>
      </c>
      <c r="O73" s="54" t="s">
        <v>154</v>
      </c>
      <c r="P73" s="54">
        <v>20</v>
      </c>
      <c r="Q73" s="54">
        <v>-20</v>
      </c>
    </row>
    <row r="74" spans="1:17" ht="12.75">
      <c r="A74" s="18"/>
      <c r="B74" s="48"/>
      <c r="C74" s="49"/>
      <c r="D74" s="50"/>
      <c r="E74" s="50"/>
      <c r="F74" s="51"/>
      <c r="G74" s="50"/>
      <c r="H74" s="51"/>
      <c r="I74" s="52"/>
      <c r="J74" s="48"/>
      <c r="K74" s="53"/>
      <c r="L74" s="53"/>
      <c r="M74" s="54"/>
      <c r="N74" s="54"/>
      <c r="O74" s="54"/>
      <c r="P74" s="54"/>
      <c r="Q74" s="54"/>
    </row>
    <row r="75" spans="1:17" ht="12.75">
      <c r="A75" s="18"/>
      <c r="B75" s="48"/>
      <c r="C75" s="49"/>
      <c r="D75" s="50"/>
      <c r="E75" s="50"/>
      <c r="F75" s="51"/>
      <c r="G75" s="50"/>
      <c r="H75" s="51"/>
      <c r="I75" s="52"/>
      <c r="J75" s="48"/>
      <c r="K75" s="53"/>
      <c r="L75" s="53"/>
      <c r="M75" s="54"/>
      <c r="N75" s="54"/>
      <c r="O75" s="54"/>
      <c r="P75" s="54"/>
      <c r="Q75" s="54"/>
    </row>
    <row r="76" spans="1:17" ht="12.75">
      <c r="A76" s="18"/>
      <c r="B76" s="48"/>
      <c r="C76" s="49"/>
      <c r="D76" s="50"/>
      <c r="E76" s="50"/>
      <c r="F76" s="51"/>
      <c r="G76" s="50"/>
      <c r="H76" s="51"/>
      <c r="I76" s="52"/>
      <c r="J76" s="48"/>
      <c r="K76" s="53"/>
      <c r="L76" s="53"/>
      <c r="M76" s="54"/>
      <c r="N76" s="54"/>
      <c r="O76" s="54"/>
      <c r="P76" s="54"/>
      <c r="Q76" s="54"/>
    </row>
    <row r="77" spans="1:17" ht="12.75">
      <c r="A77" s="18"/>
      <c r="B77" s="48"/>
      <c r="C77" s="49"/>
      <c r="D77" s="50"/>
      <c r="E77" s="50"/>
      <c r="F77" s="51"/>
      <c r="G77" s="50"/>
      <c r="H77" s="51"/>
      <c r="I77" s="52"/>
      <c r="J77" s="48"/>
      <c r="K77" s="53"/>
      <c r="L77" s="53"/>
      <c r="M77" s="54"/>
      <c r="N77" s="54"/>
      <c r="O77" s="54"/>
      <c r="P77" s="54"/>
      <c r="Q77" s="54"/>
    </row>
    <row r="78" spans="1:17" ht="13.5" thickBot="1">
      <c r="A78" s="19"/>
      <c r="B78" s="21"/>
      <c r="C78" s="19"/>
      <c r="D78" s="4"/>
      <c r="E78" s="4"/>
      <c r="F78" s="5"/>
      <c r="G78" s="15"/>
      <c r="H78" s="5"/>
      <c r="I78" s="16"/>
      <c r="J78" s="22"/>
      <c r="K78" s="14"/>
      <c r="L78" s="14"/>
      <c r="M78" s="20"/>
      <c r="N78" s="23"/>
      <c r="O78" s="55"/>
      <c r="P78" s="20"/>
      <c r="Q78" s="20"/>
    </row>
  </sheetData>
  <sheetProtection/>
  <autoFilter ref="A1:Q77">
    <sortState ref="A2:Q78">
      <sortCondition descending="1" sortBy="value" ref="F2:F78"/>
      <sortCondition descending="1" sortBy="value" ref="G2:G78"/>
    </sortState>
  </autoFilter>
  <printOptions gridLines="1"/>
  <pageMargins left="0.75" right="0.75" top="1" bottom="1" header="0.5" footer="0.5"/>
  <pageSetup fitToHeight="1" fitToWidth="1" horizontalDpi="600" verticalDpi="600" orientation="portrait" paperSize="9" scale="48" r:id="rId2"/>
  <headerFooter alignWithMargins="0">
    <oddHeader>&amp;L&amp;G&amp;R&amp;18&amp;K7030A0
Prediction League Table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5.28125" style="1" customWidth="1"/>
    <col min="2" max="2" width="20.57421875" style="1" customWidth="1"/>
    <col min="3" max="3" width="16.00390625" style="0" customWidth="1"/>
    <col min="4" max="4" width="10.7109375" style="0" customWidth="1"/>
    <col min="5" max="5" width="14.421875" style="0" customWidth="1"/>
    <col min="6" max="7" width="7.7109375" style="0" customWidth="1"/>
  </cols>
  <sheetData>
    <row r="1" spans="1:6" ht="13.5" thickBot="1">
      <c r="A1" s="34" t="s">
        <v>0</v>
      </c>
      <c r="B1" s="27"/>
      <c r="C1" s="28" t="s">
        <v>101</v>
      </c>
      <c r="D1" s="29" t="s">
        <v>102</v>
      </c>
      <c r="E1" s="25" t="s">
        <v>103</v>
      </c>
      <c r="F1" s="25" t="s">
        <v>22</v>
      </c>
    </row>
    <row r="2" spans="1:6" ht="14.25" thickBot="1" thickTop="1">
      <c r="A2" s="30" t="s">
        <v>26</v>
      </c>
      <c r="B2" s="32" t="s">
        <v>220</v>
      </c>
      <c r="C2" s="26" t="s">
        <v>67</v>
      </c>
      <c r="D2" s="31">
        <v>3.2</v>
      </c>
      <c r="E2" s="31" t="s">
        <v>1</v>
      </c>
      <c r="F2" s="33">
        <v>2.9619999999999997</v>
      </c>
    </row>
    <row r="3" spans="1:6" ht="12.75">
      <c r="A3" s="34"/>
      <c r="B3" s="27" t="s">
        <v>221</v>
      </c>
      <c r="C3" s="26" t="s">
        <v>67</v>
      </c>
      <c r="D3" s="29">
        <v>3.2</v>
      </c>
      <c r="E3" s="35" t="s">
        <v>154</v>
      </c>
      <c r="F3" s="35"/>
    </row>
    <row r="4" spans="1:6" ht="13.5" thickBot="1">
      <c r="A4" s="36"/>
      <c r="B4" s="38" t="s">
        <v>222</v>
      </c>
      <c r="C4" s="37" t="s">
        <v>223</v>
      </c>
      <c r="D4" s="39">
        <v>1.6099999999999999</v>
      </c>
      <c r="E4" s="35" t="s">
        <v>1</v>
      </c>
      <c r="F4" s="35"/>
    </row>
    <row r="5" spans="1:6" ht="14.25" thickBot="1" thickTop="1">
      <c r="A5" s="34" t="s">
        <v>47</v>
      </c>
      <c r="B5" s="32" t="s">
        <v>224</v>
      </c>
      <c r="C5" s="26" t="s">
        <v>225</v>
      </c>
      <c r="D5" s="31">
        <v>1.3599999999999999</v>
      </c>
      <c r="E5" s="31" t="s">
        <v>154</v>
      </c>
      <c r="F5" s="33">
        <v>-1.7360000000000007</v>
      </c>
    </row>
    <row r="6" spans="1:6" ht="12.75">
      <c r="A6" s="34"/>
      <c r="B6" s="27" t="s">
        <v>226</v>
      </c>
      <c r="C6" s="26" t="s">
        <v>196</v>
      </c>
      <c r="D6" s="29">
        <v>1.4</v>
      </c>
      <c r="E6" s="35" t="s">
        <v>1</v>
      </c>
      <c r="F6" s="35"/>
    </row>
    <row r="7" spans="1:6" ht="13.5" thickBot="1">
      <c r="A7" s="36"/>
      <c r="B7" s="38" t="s">
        <v>222</v>
      </c>
      <c r="C7" s="37" t="s">
        <v>223</v>
      </c>
      <c r="D7" s="39">
        <v>1.6099999999999999</v>
      </c>
      <c r="E7" s="35" t="s">
        <v>1</v>
      </c>
      <c r="F7" s="35"/>
    </row>
    <row r="8" spans="1:6" ht="14.25" thickBot="1" thickTop="1">
      <c r="A8" s="34" t="s">
        <v>52</v>
      </c>
      <c r="B8" s="32" t="s">
        <v>227</v>
      </c>
      <c r="C8" s="26" t="s">
        <v>183</v>
      </c>
      <c r="D8" s="31">
        <v>2.75</v>
      </c>
      <c r="E8" s="31" t="s">
        <v>1</v>
      </c>
      <c r="F8" s="33">
        <v>7.75</v>
      </c>
    </row>
    <row r="9" spans="1:6" ht="12.75">
      <c r="A9" s="34"/>
      <c r="B9" s="27" t="s">
        <v>188</v>
      </c>
      <c r="C9" s="26" t="s">
        <v>213</v>
      </c>
      <c r="D9" s="29">
        <v>2.6</v>
      </c>
      <c r="E9" s="35" t="s">
        <v>154</v>
      </c>
      <c r="F9" s="35"/>
    </row>
    <row r="10" spans="1:6" ht="13.5" thickBot="1">
      <c r="A10" s="36"/>
      <c r="B10" s="38" t="s">
        <v>228</v>
      </c>
      <c r="C10" s="37" t="s">
        <v>67</v>
      </c>
      <c r="D10" s="39">
        <v>3.2</v>
      </c>
      <c r="E10" s="35" t="s">
        <v>1</v>
      </c>
      <c r="F10" s="35"/>
    </row>
    <row r="11" spans="1:6" ht="14.25" thickBot="1" thickTop="1">
      <c r="A11" s="34" t="s">
        <v>10</v>
      </c>
      <c r="B11" s="32" t="s">
        <v>154</v>
      </c>
      <c r="C11" s="26" t="s">
        <v>154</v>
      </c>
      <c r="D11" s="31" t="s">
        <v>154</v>
      </c>
      <c r="E11" s="31" t="s">
        <v>154</v>
      </c>
      <c r="F11" s="33" t="s">
        <v>154</v>
      </c>
    </row>
    <row r="12" spans="1:6" ht="12.75">
      <c r="A12" s="34"/>
      <c r="B12" s="27" t="s">
        <v>154</v>
      </c>
      <c r="C12" s="26" t="s">
        <v>154</v>
      </c>
      <c r="D12" s="29" t="s">
        <v>154</v>
      </c>
      <c r="E12" s="35" t="s">
        <v>154</v>
      </c>
      <c r="F12" s="35"/>
    </row>
    <row r="13" spans="1:6" ht="13.5" thickBot="1">
      <c r="A13" s="36"/>
      <c r="B13" s="38" t="s">
        <v>154</v>
      </c>
      <c r="C13" s="37" t="s">
        <v>154</v>
      </c>
      <c r="D13" s="39" t="s">
        <v>154</v>
      </c>
      <c r="E13" s="35" t="s">
        <v>154</v>
      </c>
      <c r="F13" s="35"/>
    </row>
    <row r="14" spans="1:6" ht="14.25" thickBot="1" thickTop="1">
      <c r="A14" s="34" t="s">
        <v>29</v>
      </c>
      <c r="B14" s="32" t="s">
        <v>154</v>
      </c>
      <c r="C14" s="26" t="s">
        <v>154</v>
      </c>
      <c r="D14" s="31" t="s">
        <v>154</v>
      </c>
      <c r="E14" s="31" t="s">
        <v>154</v>
      </c>
      <c r="F14" s="33" t="s">
        <v>154</v>
      </c>
    </row>
    <row r="15" spans="1:6" ht="12.75">
      <c r="A15" s="34"/>
      <c r="B15" s="27" t="s">
        <v>154</v>
      </c>
      <c r="C15" s="26" t="s">
        <v>154</v>
      </c>
      <c r="D15" s="29" t="s">
        <v>154</v>
      </c>
      <c r="E15" s="35" t="s">
        <v>154</v>
      </c>
      <c r="F15" s="35"/>
    </row>
    <row r="16" spans="1:6" ht="13.5" thickBot="1">
      <c r="A16" s="36"/>
      <c r="B16" s="38" t="s">
        <v>154</v>
      </c>
      <c r="C16" s="37" t="s">
        <v>154</v>
      </c>
      <c r="D16" s="39" t="s">
        <v>154</v>
      </c>
      <c r="E16" s="35" t="s">
        <v>154</v>
      </c>
      <c r="F16" s="35"/>
    </row>
    <row r="17" spans="1:6" ht="14.25" thickBot="1" thickTop="1">
      <c r="A17" s="34" t="s">
        <v>28</v>
      </c>
      <c r="B17" s="32" t="s">
        <v>189</v>
      </c>
      <c r="C17" s="26" t="s">
        <v>229</v>
      </c>
      <c r="D17" s="31">
        <v>1.33</v>
      </c>
      <c r="E17" s="31" t="s">
        <v>154</v>
      </c>
      <c r="F17" s="33">
        <v>-7</v>
      </c>
    </row>
    <row r="18" spans="1:6" ht="12.75">
      <c r="A18" s="34"/>
      <c r="B18" s="27" t="s">
        <v>181</v>
      </c>
      <c r="C18" s="26" t="s">
        <v>205</v>
      </c>
      <c r="D18" s="29">
        <v>2.4</v>
      </c>
      <c r="E18" s="35" t="s">
        <v>154</v>
      </c>
      <c r="F18" s="35"/>
    </row>
    <row r="19" spans="1:6" ht="13.5" thickBot="1">
      <c r="A19" s="36"/>
      <c r="B19" s="38" t="s">
        <v>194</v>
      </c>
      <c r="C19" s="37" t="s">
        <v>214</v>
      </c>
      <c r="D19" s="39">
        <v>2.15</v>
      </c>
      <c r="E19" s="35" t="s">
        <v>154</v>
      </c>
      <c r="F19" s="35"/>
    </row>
    <row r="20" spans="1:6" ht="14.25" thickBot="1" thickTop="1">
      <c r="A20" s="34" t="s">
        <v>53</v>
      </c>
      <c r="B20" s="32" t="s">
        <v>194</v>
      </c>
      <c r="C20" s="26" t="s">
        <v>214</v>
      </c>
      <c r="D20" s="31">
        <v>2.15</v>
      </c>
      <c r="E20" s="31" t="s">
        <v>154</v>
      </c>
      <c r="F20" s="33">
        <v>-7</v>
      </c>
    </row>
    <row r="21" spans="1:6" ht="12.75">
      <c r="A21" s="34"/>
      <c r="B21" s="27" t="s">
        <v>188</v>
      </c>
      <c r="C21" s="26" t="s">
        <v>213</v>
      </c>
      <c r="D21" s="29">
        <v>2.6</v>
      </c>
      <c r="E21" s="35" t="s">
        <v>154</v>
      </c>
      <c r="F21" s="35"/>
    </row>
    <row r="22" spans="1:6" ht="13.5" thickBot="1">
      <c r="A22" s="36"/>
      <c r="B22" s="38" t="s">
        <v>230</v>
      </c>
      <c r="C22" s="37" t="s">
        <v>182</v>
      </c>
      <c r="D22" s="39">
        <v>2.2</v>
      </c>
      <c r="E22" s="35" t="s">
        <v>154</v>
      </c>
      <c r="F22" s="35"/>
    </row>
    <row r="23" spans="1:6" ht="14.25" thickBot="1" thickTop="1">
      <c r="A23" s="34" t="s">
        <v>2</v>
      </c>
      <c r="B23" s="32" t="s">
        <v>231</v>
      </c>
      <c r="C23" s="26" t="s">
        <v>155</v>
      </c>
      <c r="D23" s="31">
        <v>3.4</v>
      </c>
      <c r="E23" s="31" t="s">
        <v>154</v>
      </c>
      <c r="F23" s="33">
        <v>-7</v>
      </c>
    </row>
    <row r="24" spans="1:6" ht="12.75">
      <c r="A24" s="34"/>
      <c r="B24" s="27" t="s">
        <v>232</v>
      </c>
      <c r="C24" s="26" t="s">
        <v>67</v>
      </c>
      <c r="D24" s="29">
        <v>3.2</v>
      </c>
      <c r="E24" s="35" t="s">
        <v>154</v>
      </c>
      <c r="F24" s="35"/>
    </row>
    <row r="25" spans="1:6" ht="13.5" thickBot="1">
      <c r="A25" s="36"/>
      <c r="B25" s="38" t="s">
        <v>233</v>
      </c>
      <c r="C25" s="37" t="s">
        <v>193</v>
      </c>
      <c r="D25" s="39">
        <v>3.1</v>
      </c>
      <c r="E25" s="35" t="s">
        <v>154</v>
      </c>
      <c r="F25" s="35"/>
    </row>
    <row r="26" spans="1:6" ht="14.25" thickBot="1" thickTop="1">
      <c r="A26" s="34" t="s">
        <v>70</v>
      </c>
      <c r="B26" s="32" t="s">
        <v>202</v>
      </c>
      <c r="C26" s="26" t="s">
        <v>199</v>
      </c>
      <c r="D26" s="31">
        <v>1.8</v>
      </c>
      <c r="E26" s="31" t="s">
        <v>154</v>
      </c>
      <c r="F26" s="33">
        <v>0.6800000000000006</v>
      </c>
    </row>
    <row r="27" spans="1:6" ht="12.75">
      <c r="A27" s="34"/>
      <c r="B27" s="27" t="s">
        <v>217</v>
      </c>
      <c r="C27" s="26" t="s">
        <v>199</v>
      </c>
      <c r="D27" s="29">
        <v>1.8</v>
      </c>
      <c r="E27" s="35" t="s">
        <v>1</v>
      </c>
      <c r="F27" s="35"/>
    </row>
    <row r="28" spans="1:6" ht="13.5" thickBot="1">
      <c r="A28" s="36"/>
      <c r="B28" s="38" t="s">
        <v>207</v>
      </c>
      <c r="C28" s="37" t="s">
        <v>184</v>
      </c>
      <c r="D28" s="39">
        <v>2.1</v>
      </c>
      <c r="E28" s="35" t="s">
        <v>1</v>
      </c>
      <c r="F28" s="35"/>
    </row>
    <row r="29" spans="1:6" ht="14.25" thickBot="1" thickTop="1">
      <c r="A29" s="34" t="s">
        <v>104</v>
      </c>
      <c r="B29" s="32" t="s">
        <v>234</v>
      </c>
      <c r="C29" s="26" t="s">
        <v>235</v>
      </c>
      <c r="D29" s="31">
        <v>4.75</v>
      </c>
      <c r="E29" s="31" t="s">
        <v>154</v>
      </c>
      <c r="F29" s="33">
        <v>2.1789999999999985</v>
      </c>
    </row>
    <row r="30" spans="1:6" ht="12.75">
      <c r="A30" s="34"/>
      <c r="B30" s="27" t="s">
        <v>175</v>
      </c>
      <c r="C30" s="26" t="s">
        <v>223</v>
      </c>
      <c r="D30" s="29">
        <v>1.6099999999999999</v>
      </c>
      <c r="E30" s="35" t="s">
        <v>1</v>
      </c>
      <c r="F30" s="35"/>
    </row>
    <row r="31" spans="1:6" ht="13.5" thickBot="1">
      <c r="A31" s="36"/>
      <c r="B31" s="38" t="s">
        <v>180</v>
      </c>
      <c r="C31" s="37" t="s">
        <v>236</v>
      </c>
      <c r="D31" s="39">
        <v>2.9</v>
      </c>
      <c r="E31" s="35" t="s">
        <v>1</v>
      </c>
      <c r="F31" s="35"/>
    </row>
    <row r="32" spans="1:6" ht="14.25" thickBot="1" thickTop="1">
      <c r="A32" s="34" t="s">
        <v>74</v>
      </c>
      <c r="B32" s="32" t="s">
        <v>170</v>
      </c>
      <c r="C32" s="26" t="s">
        <v>237</v>
      </c>
      <c r="D32" s="31">
        <v>1.2</v>
      </c>
      <c r="E32" s="31" t="s">
        <v>1</v>
      </c>
      <c r="F32" s="33">
        <v>-5.8</v>
      </c>
    </row>
    <row r="33" spans="1:6" ht="12.75">
      <c r="A33" s="34"/>
      <c r="B33" s="27" t="s">
        <v>200</v>
      </c>
      <c r="C33" s="26" t="s">
        <v>238</v>
      </c>
      <c r="D33" s="29">
        <v>2.62</v>
      </c>
      <c r="E33" s="35" t="s">
        <v>154</v>
      </c>
      <c r="F33" s="35"/>
    </row>
    <row r="34" spans="1:6" ht="13.5" thickBot="1">
      <c r="A34" s="36"/>
      <c r="B34" s="38" t="s">
        <v>216</v>
      </c>
      <c r="C34" s="37" t="s">
        <v>239</v>
      </c>
      <c r="D34" s="39">
        <v>3.75</v>
      </c>
      <c r="E34" s="35" t="s">
        <v>154</v>
      </c>
      <c r="F34" s="35"/>
    </row>
    <row r="35" spans="1:6" ht="14.25" thickBot="1" thickTop="1">
      <c r="A35" s="34" t="s">
        <v>9</v>
      </c>
      <c r="B35" s="32" t="s">
        <v>240</v>
      </c>
      <c r="C35" s="26" t="s">
        <v>155</v>
      </c>
      <c r="D35" s="31">
        <v>3.4</v>
      </c>
      <c r="E35" s="31" t="s">
        <v>154</v>
      </c>
      <c r="F35" s="33">
        <v>1.5</v>
      </c>
    </row>
    <row r="36" spans="1:6" ht="12.75">
      <c r="A36" s="34"/>
      <c r="B36" s="27" t="s">
        <v>241</v>
      </c>
      <c r="C36" s="26" t="s">
        <v>67</v>
      </c>
      <c r="D36" s="29">
        <v>3.2</v>
      </c>
      <c r="E36" s="35" t="s">
        <v>154</v>
      </c>
      <c r="F36" s="35"/>
    </row>
    <row r="37" spans="1:6" ht="13.5" thickBot="1">
      <c r="A37" s="36"/>
      <c r="B37" s="38" t="s">
        <v>191</v>
      </c>
      <c r="C37" s="37" t="s">
        <v>242</v>
      </c>
      <c r="D37" s="39">
        <v>8.5</v>
      </c>
      <c r="E37" s="35" t="s">
        <v>1</v>
      </c>
      <c r="F37" s="35"/>
    </row>
    <row r="38" spans="1:6" ht="14.25" thickBot="1" thickTop="1">
      <c r="A38" s="34" t="s">
        <v>76</v>
      </c>
      <c r="B38" s="32" t="s">
        <v>243</v>
      </c>
      <c r="C38" s="26" t="s">
        <v>67</v>
      </c>
      <c r="D38" s="31">
        <v>3.2</v>
      </c>
      <c r="E38" s="31" t="s">
        <v>154</v>
      </c>
      <c r="F38" s="33">
        <v>-3.9</v>
      </c>
    </row>
    <row r="39" spans="1:6" ht="12.75">
      <c r="A39" s="34"/>
      <c r="B39" s="27" t="s">
        <v>244</v>
      </c>
      <c r="C39" s="26" t="s">
        <v>193</v>
      </c>
      <c r="D39" s="29">
        <v>3.1</v>
      </c>
      <c r="E39" s="35" t="s">
        <v>1</v>
      </c>
      <c r="F39" s="35"/>
    </row>
    <row r="40" spans="1:6" ht="13.5" thickBot="1">
      <c r="A40" s="36"/>
      <c r="B40" s="38" t="s">
        <v>245</v>
      </c>
      <c r="C40" s="37" t="s">
        <v>193</v>
      </c>
      <c r="D40" s="39">
        <v>3.1</v>
      </c>
      <c r="E40" s="35" t="s">
        <v>154</v>
      </c>
      <c r="F40" s="35"/>
    </row>
    <row r="41" spans="1:6" ht="14.25" thickBot="1" thickTop="1">
      <c r="A41" s="34" t="s">
        <v>6</v>
      </c>
      <c r="B41" s="32" t="s">
        <v>224</v>
      </c>
      <c r="C41" s="26" t="s">
        <v>225</v>
      </c>
      <c r="D41" s="31">
        <v>1.3599999999999999</v>
      </c>
      <c r="E41" s="31" t="s">
        <v>154</v>
      </c>
      <c r="F41" s="33">
        <v>-5.8</v>
      </c>
    </row>
    <row r="42" spans="1:6" ht="12.75">
      <c r="A42" s="34"/>
      <c r="B42" s="27" t="s">
        <v>170</v>
      </c>
      <c r="C42" s="26" t="s">
        <v>237</v>
      </c>
      <c r="D42" s="29">
        <v>1.2</v>
      </c>
      <c r="E42" s="35" t="s">
        <v>1</v>
      </c>
      <c r="F42" s="35"/>
    </row>
    <row r="43" spans="1:6" ht="13.5" thickBot="1">
      <c r="A43" s="36"/>
      <c r="B43" s="38" t="s">
        <v>189</v>
      </c>
      <c r="C43" s="37" t="s">
        <v>229</v>
      </c>
      <c r="D43" s="39">
        <v>1.33</v>
      </c>
      <c r="E43" s="35" t="s">
        <v>154</v>
      </c>
      <c r="F43" s="35"/>
    </row>
    <row r="44" spans="1:6" ht="14.25" thickBot="1" thickTop="1">
      <c r="A44" s="34" t="s">
        <v>11</v>
      </c>
      <c r="B44" s="32" t="s">
        <v>154</v>
      </c>
      <c r="C44" s="26" t="s">
        <v>154</v>
      </c>
      <c r="D44" s="31" t="s">
        <v>154</v>
      </c>
      <c r="E44" s="31" t="s">
        <v>154</v>
      </c>
      <c r="F44" s="33" t="s">
        <v>154</v>
      </c>
    </row>
    <row r="45" spans="1:6" ht="12.75">
      <c r="A45" s="34"/>
      <c r="B45" s="27" t="s">
        <v>154</v>
      </c>
      <c r="C45" s="26" t="s">
        <v>154</v>
      </c>
      <c r="D45" s="29" t="s">
        <v>154</v>
      </c>
      <c r="E45" s="35" t="s">
        <v>154</v>
      </c>
      <c r="F45" s="35"/>
    </row>
    <row r="46" spans="1:6" ht="13.5" thickBot="1">
      <c r="A46" s="36"/>
      <c r="B46" s="38" t="s">
        <v>154</v>
      </c>
      <c r="C46" s="37" t="s">
        <v>154</v>
      </c>
      <c r="D46" s="39" t="s">
        <v>154</v>
      </c>
      <c r="E46" s="35" t="s">
        <v>154</v>
      </c>
      <c r="F46" s="35"/>
    </row>
    <row r="47" spans="1:6" ht="14.25" thickBot="1" thickTop="1">
      <c r="A47" s="34" t="s">
        <v>77</v>
      </c>
      <c r="B47" s="32" t="s">
        <v>234</v>
      </c>
      <c r="C47" s="26" t="s">
        <v>235</v>
      </c>
      <c r="D47" s="31">
        <v>4.75</v>
      </c>
      <c r="E47" s="31" t="s">
        <v>154</v>
      </c>
      <c r="F47" s="33">
        <v>-3.9</v>
      </c>
    </row>
    <row r="48" spans="1:6" ht="12.75">
      <c r="A48" s="34"/>
      <c r="B48" s="27" t="s">
        <v>246</v>
      </c>
      <c r="C48" s="26" t="s">
        <v>193</v>
      </c>
      <c r="D48" s="29">
        <v>3.1</v>
      </c>
      <c r="E48" s="35" t="s">
        <v>1</v>
      </c>
      <c r="F48" s="35"/>
    </row>
    <row r="49" spans="1:6" ht="13.5" thickBot="1">
      <c r="A49" s="36"/>
      <c r="B49" s="38" t="s">
        <v>224</v>
      </c>
      <c r="C49" s="37" t="s">
        <v>225</v>
      </c>
      <c r="D49" s="39">
        <v>1.3599999999999999</v>
      </c>
      <c r="E49" s="35" t="s">
        <v>154</v>
      </c>
      <c r="F49" s="35"/>
    </row>
    <row r="50" spans="1:6" ht="14.25" thickBot="1" thickTop="1">
      <c r="A50" s="34" t="s">
        <v>54</v>
      </c>
      <c r="B50" s="32" t="s">
        <v>175</v>
      </c>
      <c r="C50" s="26" t="s">
        <v>223</v>
      </c>
      <c r="D50" s="31">
        <v>1.6099999999999999</v>
      </c>
      <c r="E50" s="31" t="s">
        <v>1</v>
      </c>
      <c r="F50" s="33">
        <v>-5.390000000000001</v>
      </c>
    </row>
    <row r="51" spans="1:6" ht="12.75">
      <c r="A51" s="34"/>
      <c r="B51" s="27" t="s">
        <v>187</v>
      </c>
      <c r="C51" s="26" t="s">
        <v>184</v>
      </c>
      <c r="D51" s="29">
        <v>2.1</v>
      </c>
      <c r="E51" s="35" t="s">
        <v>154</v>
      </c>
      <c r="F51" s="35"/>
    </row>
    <row r="52" spans="1:6" ht="13.5" thickBot="1">
      <c r="A52" s="36"/>
      <c r="B52" s="38" t="s">
        <v>204</v>
      </c>
      <c r="C52" s="37" t="s">
        <v>209</v>
      </c>
      <c r="D52" s="39">
        <v>3.25</v>
      </c>
      <c r="E52" s="35" t="s">
        <v>154</v>
      </c>
      <c r="F52" s="35"/>
    </row>
    <row r="53" spans="1:6" ht="14.25" thickBot="1" thickTop="1">
      <c r="A53" s="34" t="s">
        <v>105</v>
      </c>
      <c r="B53" s="32" t="s">
        <v>247</v>
      </c>
      <c r="C53" s="26" t="s">
        <v>190</v>
      </c>
      <c r="D53" s="31">
        <v>6</v>
      </c>
      <c r="E53" s="31" t="s">
        <v>154</v>
      </c>
      <c r="F53" s="33">
        <v>-4.85</v>
      </c>
    </row>
    <row r="54" spans="1:6" ht="12.75">
      <c r="A54" s="34"/>
      <c r="B54" s="27" t="s">
        <v>211</v>
      </c>
      <c r="C54" s="26" t="s">
        <v>236</v>
      </c>
      <c r="D54" s="29">
        <v>2.9</v>
      </c>
      <c r="E54" s="35" t="s">
        <v>154</v>
      </c>
      <c r="F54" s="35"/>
    </row>
    <row r="55" spans="1:6" ht="13.5" thickBot="1">
      <c r="A55" s="36"/>
      <c r="B55" s="38" t="s">
        <v>248</v>
      </c>
      <c r="C55" s="37" t="s">
        <v>214</v>
      </c>
      <c r="D55" s="39">
        <v>2.15</v>
      </c>
      <c r="E55" s="35" t="s">
        <v>1</v>
      </c>
      <c r="F55" s="35"/>
    </row>
    <row r="56" spans="1:6" ht="14.25" thickBot="1" thickTop="1">
      <c r="A56" s="34" t="s">
        <v>12</v>
      </c>
      <c r="B56" s="32" t="s">
        <v>249</v>
      </c>
      <c r="C56" s="26" t="s">
        <v>155</v>
      </c>
      <c r="D56" s="31">
        <v>3.4</v>
      </c>
      <c r="E56" s="31" t="s">
        <v>154</v>
      </c>
      <c r="F56" s="33">
        <v>-3.8</v>
      </c>
    </row>
    <row r="57" spans="1:6" ht="12.75">
      <c r="A57" s="34"/>
      <c r="B57" s="27" t="s">
        <v>250</v>
      </c>
      <c r="C57" s="26" t="s">
        <v>67</v>
      </c>
      <c r="D57" s="29">
        <v>3.2</v>
      </c>
      <c r="E57" s="35" t="s">
        <v>1</v>
      </c>
      <c r="F57" s="35"/>
    </row>
    <row r="58" spans="1:6" ht="13.5" thickBot="1">
      <c r="A58" s="36"/>
      <c r="B58" s="38" t="s">
        <v>251</v>
      </c>
      <c r="C58" s="37" t="s">
        <v>67</v>
      </c>
      <c r="D58" s="39">
        <v>3.2</v>
      </c>
      <c r="E58" s="35" t="s">
        <v>154</v>
      </c>
      <c r="F58" s="35"/>
    </row>
    <row r="59" spans="1:6" ht="14.25" thickBot="1" thickTop="1">
      <c r="A59" s="34" t="s">
        <v>64</v>
      </c>
      <c r="B59" s="32" t="s">
        <v>252</v>
      </c>
      <c r="C59" s="26" t="s">
        <v>253</v>
      </c>
      <c r="D59" s="31">
        <v>3.6</v>
      </c>
      <c r="E59" s="31" t="s">
        <v>154</v>
      </c>
      <c r="F59" s="33">
        <v>-3.6</v>
      </c>
    </row>
    <row r="60" spans="1:6" ht="12.75">
      <c r="A60" s="34"/>
      <c r="B60" s="27" t="s">
        <v>254</v>
      </c>
      <c r="C60" s="26" t="s">
        <v>155</v>
      </c>
      <c r="D60" s="29">
        <v>3.4</v>
      </c>
      <c r="E60" s="35" t="s">
        <v>1</v>
      </c>
      <c r="F60" s="35"/>
    </row>
    <row r="61" spans="1:6" ht="13.5" thickBot="1">
      <c r="A61" s="36"/>
      <c r="B61" s="38" t="s">
        <v>211</v>
      </c>
      <c r="C61" s="37" t="s">
        <v>236</v>
      </c>
      <c r="D61" s="39">
        <v>2.9</v>
      </c>
      <c r="E61" s="35" t="s">
        <v>154</v>
      </c>
      <c r="F61" s="35"/>
    </row>
    <row r="62" spans="1:6" ht="14.25" thickBot="1" thickTop="1">
      <c r="A62" s="34" t="s">
        <v>8</v>
      </c>
      <c r="B62" s="32" t="s">
        <v>255</v>
      </c>
      <c r="C62" s="26" t="s">
        <v>184</v>
      </c>
      <c r="D62" s="31">
        <v>2.1</v>
      </c>
      <c r="E62" s="31" t="s">
        <v>1</v>
      </c>
      <c r="F62" s="33">
        <v>1.3000000000000007</v>
      </c>
    </row>
    <row r="63" spans="1:6" ht="12.75">
      <c r="A63" s="34"/>
      <c r="B63" s="27" t="s">
        <v>212</v>
      </c>
      <c r="C63" s="26" t="s">
        <v>167</v>
      </c>
      <c r="D63" s="29">
        <v>2</v>
      </c>
      <c r="E63" s="35" t="s">
        <v>154</v>
      </c>
      <c r="F63" s="35"/>
    </row>
    <row r="64" spans="1:6" ht="13.5" thickBot="1">
      <c r="A64" s="36"/>
      <c r="B64" s="38" t="s">
        <v>186</v>
      </c>
      <c r="C64" s="37" t="s">
        <v>167</v>
      </c>
      <c r="D64" s="39">
        <v>2</v>
      </c>
      <c r="E64" s="35" t="s">
        <v>1</v>
      </c>
      <c r="F64" s="35"/>
    </row>
    <row r="65" spans="1:6" ht="14.25" thickBot="1" thickTop="1">
      <c r="A65" s="34" t="s">
        <v>85</v>
      </c>
      <c r="B65" s="32" t="s">
        <v>256</v>
      </c>
      <c r="C65" s="26" t="s">
        <v>203</v>
      </c>
      <c r="D65" s="31">
        <v>2.8</v>
      </c>
      <c r="E65" s="31" t="s">
        <v>154</v>
      </c>
      <c r="F65" s="33">
        <v>-7</v>
      </c>
    </row>
    <row r="66" spans="1:6" ht="12.75">
      <c r="A66" s="34"/>
      <c r="B66" s="27" t="s">
        <v>210</v>
      </c>
      <c r="C66" s="26" t="s">
        <v>238</v>
      </c>
      <c r="D66" s="29">
        <v>2.62</v>
      </c>
      <c r="E66" s="35" t="s">
        <v>154</v>
      </c>
      <c r="F66" s="35"/>
    </row>
    <row r="67" spans="1:6" ht="13.5" thickBot="1">
      <c r="A67" s="36"/>
      <c r="B67" s="38" t="s">
        <v>195</v>
      </c>
      <c r="C67" s="37" t="s">
        <v>209</v>
      </c>
      <c r="D67" s="39">
        <v>3.25</v>
      </c>
      <c r="E67" s="35" t="s">
        <v>154</v>
      </c>
      <c r="F67" s="35"/>
    </row>
    <row r="68" spans="1:6" ht="14.25" thickBot="1" thickTop="1">
      <c r="A68" s="34" t="s">
        <v>31</v>
      </c>
      <c r="B68" s="32" t="s">
        <v>189</v>
      </c>
      <c r="C68" s="26" t="s">
        <v>229</v>
      </c>
      <c r="D68" s="31">
        <v>1.33</v>
      </c>
      <c r="E68" s="31" t="s">
        <v>154</v>
      </c>
      <c r="F68" s="33">
        <v>-5.8</v>
      </c>
    </row>
    <row r="69" spans="1:6" ht="12.75">
      <c r="A69" s="34"/>
      <c r="B69" s="27" t="s">
        <v>170</v>
      </c>
      <c r="C69" s="26" t="s">
        <v>237</v>
      </c>
      <c r="D69" s="29">
        <v>1.2</v>
      </c>
      <c r="E69" s="35" t="s">
        <v>1</v>
      </c>
      <c r="F69" s="35"/>
    </row>
    <row r="70" spans="1:6" ht="13.5" thickBot="1">
      <c r="A70" s="36"/>
      <c r="B70" s="38" t="s">
        <v>257</v>
      </c>
      <c r="C70" s="37" t="s">
        <v>193</v>
      </c>
      <c r="D70" s="39">
        <v>3.1</v>
      </c>
      <c r="E70" s="35" t="s">
        <v>154</v>
      </c>
      <c r="F70" s="35"/>
    </row>
    <row r="71" spans="1:6" ht="14.25" thickBot="1" thickTop="1">
      <c r="A71" s="34" t="s">
        <v>78</v>
      </c>
      <c r="B71" s="32" t="s">
        <v>189</v>
      </c>
      <c r="C71" s="26" t="s">
        <v>229</v>
      </c>
      <c r="D71" s="31">
        <v>1.33</v>
      </c>
      <c r="E71" s="31" t="s">
        <v>154</v>
      </c>
      <c r="F71" s="33">
        <v>0.0909999999999993</v>
      </c>
    </row>
    <row r="72" spans="1:6" ht="12.75">
      <c r="A72" s="34"/>
      <c r="B72" s="27" t="s">
        <v>258</v>
      </c>
      <c r="C72" s="26" t="s">
        <v>223</v>
      </c>
      <c r="D72" s="29">
        <v>1.6099999999999999</v>
      </c>
      <c r="E72" s="35" t="s">
        <v>1</v>
      </c>
      <c r="F72" s="35"/>
    </row>
    <row r="73" spans="1:6" ht="13.5" thickBot="1">
      <c r="A73" s="36"/>
      <c r="B73" s="38" t="s">
        <v>255</v>
      </c>
      <c r="C73" s="37" t="s">
        <v>184</v>
      </c>
      <c r="D73" s="39">
        <v>2.1</v>
      </c>
      <c r="E73" s="35" t="s">
        <v>1</v>
      </c>
      <c r="F73" s="35"/>
    </row>
    <row r="74" spans="1:6" ht="14.25" thickBot="1" thickTop="1">
      <c r="A74" s="34" t="s">
        <v>79</v>
      </c>
      <c r="B74" s="32" t="s">
        <v>259</v>
      </c>
      <c r="C74" s="26" t="s">
        <v>190</v>
      </c>
      <c r="D74" s="31">
        <v>6</v>
      </c>
      <c r="E74" s="31" t="s">
        <v>154</v>
      </c>
      <c r="F74" s="33">
        <v>-4.55</v>
      </c>
    </row>
    <row r="75" spans="1:6" ht="12.75">
      <c r="A75" s="34"/>
      <c r="B75" s="27" t="s">
        <v>198</v>
      </c>
      <c r="C75" s="26" t="s">
        <v>260</v>
      </c>
      <c r="D75" s="29">
        <v>2.45</v>
      </c>
      <c r="E75" s="35" t="s">
        <v>1</v>
      </c>
      <c r="F75" s="35"/>
    </row>
    <row r="76" spans="1:6" ht="13.5" thickBot="1">
      <c r="A76" s="36"/>
      <c r="B76" s="38" t="s">
        <v>187</v>
      </c>
      <c r="C76" s="37" t="s">
        <v>184</v>
      </c>
      <c r="D76" s="39">
        <v>2.1</v>
      </c>
      <c r="E76" s="35" t="s">
        <v>154</v>
      </c>
      <c r="F76" s="35"/>
    </row>
    <row r="77" spans="1:6" ht="14.25" thickBot="1" thickTop="1">
      <c r="A77" s="34" t="s">
        <v>30</v>
      </c>
      <c r="B77" s="32" t="s">
        <v>261</v>
      </c>
      <c r="C77" s="26" t="s">
        <v>155</v>
      </c>
      <c r="D77" s="31">
        <v>3.4</v>
      </c>
      <c r="E77" s="31" t="s">
        <v>154</v>
      </c>
      <c r="F77" s="33">
        <v>-3.8</v>
      </c>
    </row>
    <row r="78" spans="1:6" ht="12.75">
      <c r="A78" s="34"/>
      <c r="B78" s="27" t="s">
        <v>231</v>
      </c>
      <c r="C78" s="26" t="s">
        <v>155</v>
      </c>
      <c r="D78" s="29">
        <v>3.4</v>
      </c>
      <c r="E78" s="35" t="s">
        <v>154</v>
      </c>
      <c r="F78" s="35"/>
    </row>
    <row r="79" spans="1:6" ht="13.5" thickBot="1">
      <c r="A79" s="36"/>
      <c r="B79" s="38" t="s">
        <v>262</v>
      </c>
      <c r="C79" s="37" t="s">
        <v>67</v>
      </c>
      <c r="D79" s="39">
        <v>3.2</v>
      </c>
      <c r="E79" s="35" t="s">
        <v>1</v>
      </c>
      <c r="F79" s="35"/>
    </row>
    <row r="80" spans="1:6" ht="14.25" thickBot="1" thickTop="1">
      <c r="A80" s="34" t="s">
        <v>55</v>
      </c>
      <c r="B80" s="32" t="s">
        <v>175</v>
      </c>
      <c r="C80" s="26" t="s">
        <v>223</v>
      </c>
      <c r="D80" s="31">
        <v>1.6099999999999999</v>
      </c>
      <c r="E80" s="31" t="s">
        <v>1</v>
      </c>
      <c r="F80" s="33">
        <v>-5.390000000000001</v>
      </c>
    </row>
    <row r="81" spans="1:6" ht="12.75">
      <c r="A81" s="34"/>
      <c r="B81" s="27" t="s">
        <v>187</v>
      </c>
      <c r="C81" s="26" t="s">
        <v>184</v>
      </c>
      <c r="D81" s="29">
        <v>2.1</v>
      </c>
      <c r="E81" s="35" t="s">
        <v>154</v>
      </c>
      <c r="F81" s="35"/>
    </row>
    <row r="82" spans="1:6" ht="13.5" thickBot="1">
      <c r="A82" s="36"/>
      <c r="B82" s="38" t="s">
        <v>204</v>
      </c>
      <c r="C82" s="37" t="s">
        <v>209</v>
      </c>
      <c r="D82" s="39">
        <v>3.25</v>
      </c>
      <c r="E82" s="35" t="s">
        <v>154</v>
      </c>
      <c r="F82" s="35"/>
    </row>
    <row r="83" spans="1:6" ht="14.25" thickBot="1" thickTop="1">
      <c r="A83" s="34" t="s">
        <v>51</v>
      </c>
      <c r="B83" s="32" t="s">
        <v>263</v>
      </c>
      <c r="C83" s="26" t="s">
        <v>264</v>
      </c>
      <c r="D83" s="31">
        <v>1.9</v>
      </c>
      <c r="E83" s="31" t="s">
        <v>154</v>
      </c>
      <c r="F83" s="33">
        <v>-3.8</v>
      </c>
    </row>
    <row r="84" spans="1:6" ht="12.75">
      <c r="A84" s="34"/>
      <c r="B84" s="27" t="s">
        <v>224</v>
      </c>
      <c r="C84" s="26" t="s">
        <v>225</v>
      </c>
      <c r="D84" s="29">
        <v>1.3599999999999999</v>
      </c>
      <c r="E84" s="35" t="s">
        <v>154</v>
      </c>
      <c r="F84" s="35"/>
    </row>
    <row r="85" spans="1:6" ht="13.5" thickBot="1">
      <c r="A85" s="36"/>
      <c r="B85" s="38" t="s">
        <v>262</v>
      </c>
      <c r="C85" s="37" t="s">
        <v>67</v>
      </c>
      <c r="D85" s="39">
        <v>3.2</v>
      </c>
      <c r="E85" s="35" t="s">
        <v>1</v>
      </c>
      <c r="F85" s="35"/>
    </row>
    <row r="86" spans="1:6" ht="14.25" thickBot="1" thickTop="1">
      <c r="A86" s="34" t="s">
        <v>75</v>
      </c>
      <c r="B86" s="32" t="s">
        <v>189</v>
      </c>
      <c r="C86" s="26" t="s">
        <v>229</v>
      </c>
      <c r="D86" s="31">
        <v>1.33</v>
      </c>
      <c r="E86" s="31" t="s">
        <v>154</v>
      </c>
      <c r="F86" s="33">
        <v>-4.9</v>
      </c>
    </row>
    <row r="87" spans="1:6" ht="12.75">
      <c r="A87" s="34"/>
      <c r="B87" s="27" t="s">
        <v>211</v>
      </c>
      <c r="C87" s="26" t="s">
        <v>236</v>
      </c>
      <c r="D87" s="29">
        <v>2.9</v>
      </c>
      <c r="E87" s="35" t="s">
        <v>154</v>
      </c>
      <c r="F87" s="35"/>
    </row>
    <row r="88" spans="1:6" ht="13.5" thickBot="1">
      <c r="A88" s="36"/>
      <c r="B88" s="38" t="s">
        <v>255</v>
      </c>
      <c r="C88" s="37" t="s">
        <v>184</v>
      </c>
      <c r="D88" s="39">
        <v>2.1</v>
      </c>
      <c r="E88" s="35" t="s">
        <v>1</v>
      </c>
      <c r="F88" s="35"/>
    </row>
    <row r="89" spans="1:6" ht="14.25" thickBot="1" thickTop="1">
      <c r="A89" s="34" t="s">
        <v>4</v>
      </c>
      <c r="B89" s="32" t="s">
        <v>198</v>
      </c>
      <c r="C89" s="26" t="s">
        <v>260</v>
      </c>
      <c r="D89" s="31">
        <v>2.45</v>
      </c>
      <c r="E89" s="31" t="s">
        <v>1</v>
      </c>
      <c r="F89" s="33">
        <v>2.004999999999999</v>
      </c>
    </row>
    <row r="90" spans="1:6" ht="12.75">
      <c r="A90" s="34"/>
      <c r="B90" s="27" t="s">
        <v>265</v>
      </c>
      <c r="C90" s="26" t="s">
        <v>264</v>
      </c>
      <c r="D90" s="29">
        <v>1.9</v>
      </c>
      <c r="E90" s="35" t="s">
        <v>1</v>
      </c>
      <c r="F90" s="35"/>
    </row>
    <row r="91" spans="1:6" ht="13.5" thickBot="1">
      <c r="A91" s="36"/>
      <c r="B91" s="38" t="s">
        <v>224</v>
      </c>
      <c r="C91" s="37" t="s">
        <v>225</v>
      </c>
      <c r="D91" s="39">
        <v>1.3599999999999999</v>
      </c>
      <c r="E91" s="35" t="s">
        <v>154</v>
      </c>
      <c r="F91" s="35"/>
    </row>
    <row r="92" spans="1:6" ht="14.25" thickBot="1" thickTop="1">
      <c r="A92" s="34" t="s">
        <v>13</v>
      </c>
      <c r="B92" s="32" t="s">
        <v>204</v>
      </c>
      <c r="C92" s="26" t="s">
        <v>209</v>
      </c>
      <c r="D92" s="31">
        <v>3.25</v>
      </c>
      <c r="E92" s="31" t="s">
        <v>154</v>
      </c>
      <c r="F92" s="33">
        <v>-4.55</v>
      </c>
    </row>
    <row r="93" spans="1:6" ht="12.75">
      <c r="A93" s="34"/>
      <c r="B93" s="27" t="s">
        <v>198</v>
      </c>
      <c r="C93" s="26" t="s">
        <v>260</v>
      </c>
      <c r="D93" s="29">
        <v>2.45</v>
      </c>
      <c r="E93" s="35" t="s">
        <v>1</v>
      </c>
      <c r="F93" s="35"/>
    </row>
    <row r="94" spans="1:6" ht="13.5" thickBot="1">
      <c r="A94" s="36"/>
      <c r="B94" s="38" t="s">
        <v>266</v>
      </c>
      <c r="C94" s="37" t="s">
        <v>67</v>
      </c>
      <c r="D94" s="39">
        <v>3.2</v>
      </c>
      <c r="E94" s="35" t="s">
        <v>154</v>
      </c>
      <c r="F94" s="35"/>
    </row>
    <row r="95" spans="1:6" ht="14.25" thickBot="1" thickTop="1">
      <c r="A95" s="34" t="s">
        <v>106</v>
      </c>
      <c r="B95" s="32" t="s">
        <v>263</v>
      </c>
      <c r="C95" s="26" t="s">
        <v>264</v>
      </c>
      <c r="D95" s="31">
        <v>1.9</v>
      </c>
      <c r="E95" s="31" t="s">
        <v>154</v>
      </c>
      <c r="F95" s="33">
        <v>-3.8</v>
      </c>
    </row>
    <row r="96" spans="1:6" ht="12.75">
      <c r="A96" s="34"/>
      <c r="B96" s="27" t="s">
        <v>262</v>
      </c>
      <c r="C96" s="26" t="s">
        <v>67</v>
      </c>
      <c r="D96" s="29">
        <v>3.2</v>
      </c>
      <c r="E96" s="35" t="s">
        <v>1</v>
      </c>
      <c r="F96" s="35"/>
    </row>
    <row r="97" spans="1:6" ht="13.5" thickBot="1">
      <c r="A97" s="36"/>
      <c r="B97" s="38" t="s">
        <v>267</v>
      </c>
      <c r="C97" s="37" t="s">
        <v>67</v>
      </c>
      <c r="D97" s="39">
        <v>3.2</v>
      </c>
      <c r="E97" s="35" t="s">
        <v>154</v>
      </c>
      <c r="F97" s="35"/>
    </row>
    <row r="98" spans="1:6" ht="14.25" thickBot="1" thickTop="1">
      <c r="A98" s="34" t="s">
        <v>73</v>
      </c>
      <c r="B98" s="32" t="s">
        <v>204</v>
      </c>
      <c r="C98" s="26" t="s">
        <v>209</v>
      </c>
      <c r="D98" s="31">
        <v>3.25</v>
      </c>
      <c r="E98" s="31" t="s">
        <v>154</v>
      </c>
      <c r="F98" s="33">
        <v>-7</v>
      </c>
    </row>
    <row r="99" spans="1:6" ht="12.75">
      <c r="A99" s="34"/>
      <c r="B99" s="27" t="s">
        <v>268</v>
      </c>
      <c r="C99" s="26" t="s">
        <v>206</v>
      </c>
      <c r="D99" s="29">
        <v>2.37</v>
      </c>
      <c r="E99" s="35" t="s">
        <v>154</v>
      </c>
      <c r="F99" s="35"/>
    </row>
    <row r="100" spans="1:6" ht="13.5" thickBot="1">
      <c r="A100" s="36"/>
      <c r="B100" s="38" t="s">
        <v>252</v>
      </c>
      <c r="C100" s="37" t="s">
        <v>253</v>
      </c>
      <c r="D100" s="39">
        <v>3.6</v>
      </c>
      <c r="E100" s="35" t="s">
        <v>154</v>
      </c>
      <c r="F100" s="35"/>
    </row>
    <row r="101" spans="1:6" ht="14.25" thickBot="1" thickTop="1">
      <c r="A101" s="34" t="s">
        <v>49</v>
      </c>
      <c r="B101" s="32" t="s">
        <v>154</v>
      </c>
      <c r="C101" s="26" t="s">
        <v>154</v>
      </c>
      <c r="D101" s="31" t="s">
        <v>154</v>
      </c>
      <c r="E101" s="31" t="s">
        <v>154</v>
      </c>
      <c r="F101" s="33" t="s">
        <v>154</v>
      </c>
    </row>
    <row r="102" spans="1:6" ht="12.75">
      <c r="A102" s="34"/>
      <c r="B102" s="27" t="s">
        <v>154</v>
      </c>
      <c r="C102" s="26" t="s">
        <v>154</v>
      </c>
      <c r="D102" s="29" t="s">
        <v>154</v>
      </c>
      <c r="E102" s="35" t="s">
        <v>154</v>
      </c>
      <c r="F102" s="35"/>
    </row>
    <row r="103" spans="1:6" ht="13.5" thickBot="1">
      <c r="A103" s="36"/>
      <c r="B103" s="38" t="s">
        <v>154</v>
      </c>
      <c r="C103" s="37" t="s">
        <v>154</v>
      </c>
      <c r="D103" s="39" t="s">
        <v>154</v>
      </c>
      <c r="E103" s="35" t="s">
        <v>154</v>
      </c>
      <c r="F103" s="35"/>
    </row>
    <row r="104" spans="1:6" ht="14.25" thickBot="1" thickTop="1">
      <c r="A104" s="34" t="s">
        <v>56</v>
      </c>
      <c r="B104" s="32" t="s">
        <v>258</v>
      </c>
      <c r="C104" s="26" t="s">
        <v>223</v>
      </c>
      <c r="D104" s="31">
        <v>1.6099999999999999</v>
      </c>
      <c r="E104" s="31" t="s">
        <v>1</v>
      </c>
      <c r="F104" s="33">
        <v>-2.258000000000001</v>
      </c>
    </row>
    <row r="105" spans="1:6" ht="12.75">
      <c r="A105" s="34"/>
      <c r="B105" s="27" t="s">
        <v>170</v>
      </c>
      <c r="C105" s="26" t="s">
        <v>237</v>
      </c>
      <c r="D105" s="29">
        <v>1.2</v>
      </c>
      <c r="E105" s="35" t="s">
        <v>1</v>
      </c>
      <c r="F105" s="35"/>
    </row>
    <row r="106" spans="1:6" ht="13.5" thickBot="1">
      <c r="A106" s="36"/>
      <c r="B106" s="38" t="s">
        <v>204</v>
      </c>
      <c r="C106" s="37" t="s">
        <v>209</v>
      </c>
      <c r="D106" s="39">
        <v>3.25</v>
      </c>
      <c r="E106" s="35" t="s">
        <v>154</v>
      </c>
      <c r="F106" s="35"/>
    </row>
    <row r="107" spans="1:6" ht="14.25" thickBot="1" thickTop="1">
      <c r="A107" s="34" t="s">
        <v>72</v>
      </c>
      <c r="B107" s="32" t="s">
        <v>181</v>
      </c>
      <c r="C107" s="26" t="s">
        <v>205</v>
      </c>
      <c r="D107" s="31">
        <v>2.4</v>
      </c>
      <c r="E107" s="31" t="s">
        <v>154</v>
      </c>
      <c r="F107" s="33">
        <v>-7</v>
      </c>
    </row>
    <row r="108" spans="1:6" ht="12.75">
      <c r="A108" s="34"/>
      <c r="B108" s="27" t="s">
        <v>224</v>
      </c>
      <c r="C108" s="26" t="s">
        <v>225</v>
      </c>
      <c r="D108" s="29">
        <v>1.3599999999999999</v>
      </c>
      <c r="E108" s="35" t="s">
        <v>154</v>
      </c>
      <c r="F108" s="35"/>
    </row>
    <row r="109" spans="1:6" ht="13.5" thickBot="1">
      <c r="A109" s="36"/>
      <c r="B109" s="38" t="s">
        <v>269</v>
      </c>
      <c r="C109" s="37" t="s">
        <v>185</v>
      </c>
      <c r="D109" s="39">
        <v>3</v>
      </c>
      <c r="E109" s="35" t="s">
        <v>154</v>
      </c>
      <c r="F109" s="35"/>
    </row>
    <row r="110" spans="1:6" ht="14.25" thickBot="1" thickTop="1">
      <c r="A110" s="34" t="s">
        <v>107</v>
      </c>
      <c r="B110" s="32" t="s">
        <v>224</v>
      </c>
      <c r="C110" s="26" t="s">
        <v>225</v>
      </c>
      <c r="D110" s="31">
        <v>1.3599999999999999</v>
      </c>
      <c r="E110" s="31" t="s">
        <v>154</v>
      </c>
      <c r="F110" s="33">
        <v>-5.6</v>
      </c>
    </row>
    <row r="111" spans="1:6" ht="12.75">
      <c r="A111" s="34"/>
      <c r="B111" s="27" t="s">
        <v>226</v>
      </c>
      <c r="C111" s="26" t="s">
        <v>196</v>
      </c>
      <c r="D111" s="29">
        <v>1.4</v>
      </c>
      <c r="E111" s="35" t="s">
        <v>1</v>
      </c>
      <c r="F111" s="35"/>
    </row>
    <row r="112" spans="1:6" ht="13.5" thickBot="1">
      <c r="A112" s="36"/>
      <c r="B112" s="38" t="s">
        <v>270</v>
      </c>
      <c r="C112" s="37" t="s">
        <v>168</v>
      </c>
      <c r="D112" s="39">
        <v>1.83</v>
      </c>
      <c r="E112" s="35" t="s">
        <v>154</v>
      </c>
      <c r="F112" s="35"/>
    </row>
    <row r="113" spans="1:6" ht="14.25" thickBot="1" thickTop="1">
      <c r="A113" s="34" t="s">
        <v>71</v>
      </c>
      <c r="B113" s="32" t="s">
        <v>192</v>
      </c>
      <c r="C113" s="26" t="s">
        <v>271</v>
      </c>
      <c r="D113" s="31">
        <v>5</v>
      </c>
      <c r="E113" s="31" t="s">
        <v>154</v>
      </c>
      <c r="F113" s="33">
        <v>-3.6</v>
      </c>
    </row>
    <row r="114" spans="1:6" ht="12.75">
      <c r="A114" s="34"/>
      <c r="B114" s="27" t="s">
        <v>254</v>
      </c>
      <c r="C114" s="26" t="s">
        <v>155</v>
      </c>
      <c r="D114" s="29">
        <v>3.4</v>
      </c>
      <c r="E114" s="35" t="s">
        <v>1</v>
      </c>
      <c r="F114" s="35"/>
    </row>
    <row r="115" spans="1:6" ht="13.5" thickBot="1">
      <c r="A115" s="36"/>
      <c r="B115" s="38" t="s">
        <v>204</v>
      </c>
      <c r="C115" s="37" t="s">
        <v>209</v>
      </c>
      <c r="D115" s="39">
        <v>3.25</v>
      </c>
      <c r="E115" s="35" t="s">
        <v>154</v>
      </c>
      <c r="F115" s="35"/>
    </row>
    <row r="116" spans="1:6" ht="14.25" thickBot="1" thickTop="1">
      <c r="A116" s="34" t="s">
        <v>14</v>
      </c>
      <c r="B116" s="32" t="s">
        <v>224</v>
      </c>
      <c r="C116" s="26" t="s">
        <v>225</v>
      </c>
      <c r="D116" s="31">
        <v>1.3599999999999999</v>
      </c>
      <c r="E116" s="31" t="s">
        <v>154</v>
      </c>
      <c r="F116" s="33">
        <v>-1.8320000000000007</v>
      </c>
    </row>
    <row r="117" spans="1:6" ht="12.75">
      <c r="A117" s="34"/>
      <c r="B117" s="27" t="s">
        <v>208</v>
      </c>
      <c r="C117" s="26" t="s">
        <v>272</v>
      </c>
      <c r="D117" s="29">
        <v>1.5699999999999998</v>
      </c>
      <c r="E117" s="35" t="s">
        <v>1</v>
      </c>
      <c r="F117" s="35"/>
    </row>
    <row r="118" spans="1:6" ht="13.5" thickBot="1">
      <c r="A118" s="36"/>
      <c r="B118" s="38" t="s">
        <v>273</v>
      </c>
      <c r="C118" s="37" t="s">
        <v>196</v>
      </c>
      <c r="D118" s="39">
        <v>1.4</v>
      </c>
      <c r="E118" s="35" t="s">
        <v>1</v>
      </c>
      <c r="F118" s="35"/>
    </row>
    <row r="119" spans="1:6" ht="14.25" thickBot="1" thickTop="1">
      <c r="A119" s="34" t="s">
        <v>80</v>
      </c>
      <c r="B119" s="32" t="s">
        <v>247</v>
      </c>
      <c r="C119" s="26" t="s">
        <v>190</v>
      </c>
      <c r="D119" s="31">
        <v>6</v>
      </c>
      <c r="E119" s="31" t="s">
        <v>154</v>
      </c>
      <c r="F119" s="33">
        <v>-7</v>
      </c>
    </row>
    <row r="120" spans="1:6" ht="12.75">
      <c r="A120" s="34"/>
      <c r="B120" s="27" t="s">
        <v>274</v>
      </c>
      <c r="C120" s="26" t="s">
        <v>275</v>
      </c>
      <c r="D120" s="29">
        <v>5.5</v>
      </c>
      <c r="E120" s="35" t="s">
        <v>154</v>
      </c>
      <c r="F120" s="35"/>
    </row>
    <row r="121" spans="1:6" ht="13.5" thickBot="1">
      <c r="A121" s="36"/>
      <c r="B121" s="38" t="s">
        <v>169</v>
      </c>
      <c r="C121" s="37" t="s">
        <v>206</v>
      </c>
      <c r="D121" s="39">
        <v>2.37</v>
      </c>
      <c r="E121" s="35" t="s">
        <v>154</v>
      </c>
      <c r="F121" s="35"/>
    </row>
    <row r="122" spans="1:6" ht="14.25" thickBot="1" thickTop="1">
      <c r="A122" s="34" t="s">
        <v>81</v>
      </c>
      <c r="B122" s="32" t="s">
        <v>170</v>
      </c>
      <c r="C122" s="26" t="s">
        <v>237</v>
      </c>
      <c r="D122" s="31">
        <v>1.2</v>
      </c>
      <c r="E122" s="31" t="s">
        <v>1</v>
      </c>
      <c r="F122" s="33">
        <v>-1.1799999999999997</v>
      </c>
    </row>
    <row r="123" spans="1:6" ht="12.75">
      <c r="A123" s="34"/>
      <c r="B123" s="27" t="s">
        <v>255</v>
      </c>
      <c r="C123" s="26" t="s">
        <v>184</v>
      </c>
      <c r="D123" s="29">
        <v>2.1</v>
      </c>
      <c r="E123" s="35" t="s">
        <v>1</v>
      </c>
      <c r="F123" s="35"/>
    </row>
    <row r="124" spans="1:6" ht="13.5" thickBot="1">
      <c r="A124" s="36"/>
      <c r="B124" s="38" t="s">
        <v>224</v>
      </c>
      <c r="C124" s="37" t="s">
        <v>225</v>
      </c>
      <c r="D124" s="39">
        <v>1.3599999999999999</v>
      </c>
      <c r="E124" s="35" t="s">
        <v>154</v>
      </c>
      <c r="F124" s="35"/>
    </row>
    <row r="125" spans="1:6" ht="14.25" thickBot="1" thickTop="1">
      <c r="A125" s="34" t="s">
        <v>25</v>
      </c>
      <c r="B125" s="32" t="s">
        <v>262</v>
      </c>
      <c r="C125" s="26" t="s">
        <v>67</v>
      </c>
      <c r="D125" s="31">
        <v>3.2</v>
      </c>
      <c r="E125" s="31" t="s">
        <v>1</v>
      </c>
      <c r="F125" s="33">
        <v>-3.8</v>
      </c>
    </row>
    <row r="126" spans="1:6" ht="12.75">
      <c r="A126" s="34"/>
      <c r="B126" s="27" t="s">
        <v>212</v>
      </c>
      <c r="C126" s="26" t="s">
        <v>167</v>
      </c>
      <c r="D126" s="29">
        <v>2</v>
      </c>
      <c r="E126" s="35" t="s">
        <v>154</v>
      </c>
      <c r="F126" s="35"/>
    </row>
    <row r="127" spans="1:6" ht="13.5" thickBot="1">
      <c r="A127" s="36"/>
      <c r="B127" s="38" t="s">
        <v>233</v>
      </c>
      <c r="C127" s="37" t="s">
        <v>193</v>
      </c>
      <c r="D127" s="39">
        <v>3.1</v>
      </c>
      <c r="E127" s="35" t="s">
        <v>154</v>
      </c>
      <c r="F127" s="35"/>
    </row>
    <row r="128" spans="1:6" ht="14.25" thickBot="1" thickTop="1">
      <c r="A128" s="34" t="s">
        <v>63</v>
      </c>
      <c r="B128" s="32" t="s">
        <v>240</v>
      </c>
      <c r="C128" s="26" t="s">
        <v>155</v>
      </c>
      <c r="D128" s="31">
        <v>3.4</v>
      </c>
      <c r="E128" s="31" t="s">
        <v>154</v>
      </c>
      <c r="F128" s="33">
        <v>-3.8</v>
      </c>
    </row>
    <row r="129" spans="1:6" ht="12.75">
      <c r="A129" s="34"/>
      <c r="B129" s="27" t="s">
        <v>276</v>
      </c>
      <c r="C129" s="26" t="s">
        <v>155</v>
      </c>
      <c r="D129" s="29">
        <v>3.4</v>
      </c>
      <c r="E129" s="35" t="s">
        <v>154</v>
      </c>
      <c r="F129" s="35"/>
    </row>
    <row r="130" spans="1:6" ht="13.5" thickBot="1">
      <c r="A130" s="36"/>
      <c r="B130" s="38" t="s">
        <v>277</v>
      </c>
      <c r="C130" s="37" t="s">
        <v>67</v>
      </c>
      <c r="D130" s="39">
        <v>3.2</v>
      </c>
      <c r="E130" s="35" t="s">
        <v>1</v>
      </c>
      <c r="F130" s="35"/>
    </row>
    <row r="131" spans="1:6" ht="14.25" thickBot="1" thickTop="1">
      <c r="A131" s="34" t="s">
        <v>5</v>
      </c>
      <c r="B131" s="32" t="s">
        <v>255</v>
      </c>
      <c r="C131" s="26" t="s">
        <v>184</v>
      </c>
      <c r="D131" s="31">
        <v>2.1</v>
      </c>
      <c r="E131" s="31" t="s">
        <v>1</v>
      </c>
      <c r="F131" s="33">
        <v>-4.9</v>
      </c>
    </row>
    <row r="132" spans="1:6" ht="12.75">
      <c r="A132" s="34"/>
      <c r="B132" s="27" t="s">
        <v>166</v>
      </c>
      <c r="C132" s="26" t="s">
        <v>199</v>
      </c>
      <c r="D132" s="29">
        <v>1.8</v>
      </c>
      <c r="E132" s="35" t="s">
        <v>154</v>
      </c>
      <c r="F132" s="35"/>
    </row>
    <row r="133" spans="1:6" ht="13.5" thickBot="1">
      <c r="A133" s="36"/>
      <c r="B133" s="38" t="s">
        <v>201</v>
      </c>
      <c r="C133" s="37" t="s">
        <v>193</v>
      </c>
      <c r="D133" s="39">
        <v>3.1</v>
      </c>
      <c r="E133" s="35" t="s">
        <v>154</v>
      </c>
      <c r="F133" s="35"/>
    </row>
    <row r="134" spans="1:6" ht="14.25" thickBot="1" thickTop="1">
      <c r="A134" s="34" t="s">
        <v>68</v>
      </c>
      <c r="B134" s="32" t="s">
        <v>170</v>
      </c>
      <c r="C134" s="26" t="s">
        <v>237</v>
      </c>
      <c r="D134" s="31">
        <v>1.2</v>
      </c>
      <c r="E134" s="31" t="s">
        <v>1</v>
      </c>
      <c r="F134" s="33">
        <v>-0.40999999999999925</v>
      </c>
    </row>
    <row r="135" spans="1:6" ht="12.75">
      <c r="A135" s="34"/>
      <c r="B135" s="27" t="s">
        <v>198</v>
      </c>
      <c r="C135" s="26" t="s">
        <v>260</v>
      </c>
      <c r="D135" s="29">
        <v>2.45</v>
      </c>
      <c r="E135" s="35" t="s">
        <v>1</v>
      </c>
      <c r="F135" s="35"/>
    </row>
    <row r="136" spans="1:6" ht="13.5" thickBot="1">
      <c r="A136" s="36"/>
      <c r="B136" s="38" t="s">
        <v>278</v>
      </c>
      <c r="C136" s="37" t="s">
        <v>253</v>
      </c>
      <c r="D136" s="39">
        <v>3.6</v>
      </c>
      <c r="E136" s="35" t="s">
        <v>154</v>
      </c>
      <c r="F136" s="35"/>
    </row>
    <row r="137" spans="1:6" ht="14.25" thickBot="1" thickTop="1">
      <c r="A137" s="34" t="s">
        <v>48</v>
      </c>
      <c r="B137" s="32" t="s">
        <v>234</v>
      </c>
      <c r="C137" s="26" t="s">
        <v>235</v>
      </c>
      <c r="D137" s="31">
        <v>4.75</v>
      </c>
      <c r="E137" s="31" t="s">
        <v>154</v>
      </c>
      <c r="F137" s="33">
        <v>-7</v>
      </c>
    </row>
    <row r="138" spans="1:6" ht="12.75">
      <c r="A138" s="34"/>
      <c r="B138" s="27" t="s">
        <v>274</v>
      </c>
      <c r="C138" s="26" t="s">
        <v>275</v>
      </c>
      <c r="D138" s="29">
        <v>5.5</v>
      </c>
      <c r="E138" s="35" t="s">
        <v>154</v>
      </c>
      <c r="F138" s="35"/>
    </row>
    <row r="139" spans="1:6" ht="13.5" thickBot="1">
      <c r="A139" s="36"/>
      <c r="B139" s="38" t="s">
        <v>261</v>
      </c>
      <c r="C139" s="37" t="s">
        <v>155</v>
      </c>
      <c r="D139" s="39">
        <v>3.4</v>
      </c>
      <c r="E139" s="35" t="s">
        <v>154</v>
      </c>
      <c r="F139" s="35"/>
    </row>
    <row r="140" spans="1:6" ht="14.25" thickBot="1" thickTop="1">
      <c r="A140" s="34" t="s">
        <v>24</v>
      </c>
      <c r="B140" s="32" t="s">
        <v>204</v>
      </c>
      <c r="C140" s="26" t="s">
        <v>209</v>
      </c>
      <c r="D140" s="31">
        <v>3.25</v>
      </c>
      <c r="E140" s="31" t="s">
        <v>154</v>
      </c>
      <c r="F140" s="33">
        <v>-4.55</v>
      </c>
    </row>
    <row r="141" spans="1:6" ht="12.75">
      <c r="A141" s="34"/>
      <c r="B141" s="27" t="s">
        <v>198</v>
      </c>
      <c r="C141" s="26" t="s">
        <v>260</v>
      </c>
      <c r="D141" s="29">
        <v>2.45</v>
      </c>
      <c r="E141" s="35" t="s">
        <v>1</v>
      </c>
      <c r="F141" s="35"/>
    </row>
    <row r="142" spans="1:6" ht="13.5" thickBot="1">
      <c r="A142" s="36"/>
      <c r="B142" s="38" t="s">
        <v>192</v>
      </c>
      <c r="C142" s="37" t="s">
        <v>271</v>
      </c>
      <c r="D142" s="39">
        <v>5</v>
      </c>
      <c r="E142" s="35" t="s">
        <v>154</v>
      </c>
      <c r="F142" s="35"/>
    </row>
    <row r="143" spans="1:6" ht="14.25" thickBot="1" thickTop="1">
      <c r="A143" s="34" t="s">
        <v>57</v>
      </c>
      <c r="B143" s="32" t="s">
        <v>232</v>
      </c>
      <c r="C143" s="26" t="s">
        <v>67</v>
      </c>
      <c r="D143" s="31">
        <v>3.2</v>
      </c>
      <c r="E143" s="31" t="s">
        <v>154</v>
      </c>
      <c r="F143" s="33">
        <v>-5.390000000000001</v>
      </c>
    </row>
    <row r="144" spans="1:6" ht="12.75">
      <c r="A144" s="34"/>
      <c r="B144" s="27" t="s">
        <v>175</v>
      </c>
      <c r="C144" s="26" t="s">
        <v>223</v>
      </c>
      <c r="D144" s="29">
        <v>1.6099999999999999</v>
      </c>
      <c r="E144" s="35" t="s">
        <v>1</v>
      </c>
      <c r="F144" s="35"/>
    </row>
    <row r="145" spans="1:6" ht="13.5" thickBot="1">
      <c r="A145" s="36"/>
      <c r="B145" s="38" t="s">
        <v>187</v>
      </c>
      <c r="C145" s="37" t="s">
        <v>184</v>
      </c>
      <c r="D145" s="39">
        <v>2.1</v>
      </c>
      <c r="E145" s="35" t="s">
        <v>154</v>
      </c>
      <c r="F145" s="35"/>
    </row>
    <row r="146" spans="1:6" ht="14.25" thickBot="1" thickTop="1">
      <c r="A146" s="34" t="s">
        <v>16</v>
      </c>
      <c r="B146" s="32" t="s">
        <v>233</v>
      </c>
      <c r="C146" s="26" t="s">
        <v>193</v>
      </c>
      <c r="D146" s="31">
        <v>3.1</v>
      </c>
      <c r="E146" s="31" t="s">
        <v>154</v>
      </c>
      <c r="F146" s="33">
        <v>-7</v>
      </c>
    </row>
    <row r="147" spans="1:6" ht="12.75">
      <c r="A147" s="34"/>
      <c r="B147" s="27" t="s">
        <v>263</v>
      </c>
      <c r="C147" s="26" t="s">
        <v>264</v>
      </c>
      <c r="D147" s="29">
        <v>1.9</v>
      </c>
      <c r="E147" s="35" t="s">
        <v>154</v>
      </c>
      <c r="F147" s="35"/>
    </row>
    <row r="148" spans="1:6" ht="13.5" thickBot="1">
      <c r="A148" s="36"/>
      <c r="B148" s="38" t="s">
        <v>224</v>
      </c>
      <c r="C148" s="37" t="s">
        <v>225</v>
      </c>
      <c r="D148" s="39">
        <v>1.3599999999999999</v>
      </c>
      <c r="E148" s="35" t="s">
        <v>154</v>
      </c>
      <c r="F148" s="35"/>
    </row>
    <row r="149" spans="1:6" ht="14.25" thickBot="1" thickTop="1">
      <c r="A149" s="34" t="s">
        <v>108</v>
      </c>
      <c r="B149" s="32" t="s">
        <v>274</v>
      </c>
      <c r="C149" s="26" t="s">
        <v>275</v>
      </c>
      <c r="D149" s="31">
        <v>5.5</v>
      </c>
      <c r="E149" s="31" t="s">
        <v>154</v>
      </c>
      <c r="F149" s="33">
        <v>-7</v>
      </c>
    </row>
    <row r="150" spans="1:6" ht="12.75">
      <c r="A150" s="34"/>
      <c r="B150" s="27" t="s">
        <v>256</v>
      </c>
      <c r="C150" s="26" t="s">
        <v>203</v>
      </c>
      <c r="D150" s="29">
        <v>2.8</v>
      </c>
      <c r="E150" s="35" t="s">
        <v>154</v>
      </c>
      <c r="F150" s="35"/>
    </row>
    <row r="151" spans="1:6" ht="13.5" thickBot="1">
      <c r="A151" s="36"/>
      <c r="B151" s="38" t="s">
        <v>169</v>
      </c>
      <c r="C151" s="37" t="s">
        <v>206</v>
      </c>
      <c r="D151" s="39">
        <v>2.37</v>
      </c>
      <c r="E151" s="35" t="s">
        <v>154</v>
      </c>
      <c r="F151" s="35"/>
    </row>
    <row r="152" spans="1:6" ht="14.25" thickBot="1" thickTop="1">
      <c r="A152" s="34" t="s">
        <v>17</v>
      </c>
      <c r="B152" s="32" t="s">
        <v>270</v>
      </c>
      <c r="C152" s="26" t="s">
        <v>168</v>
      </c>
      <c r="D152" s="31">
        <v>1.83</v>
      </c>
      <c r="E152" s="31" t="s">
        <v>154</v>
      </c>
      <c r="F152" s="33">
        <v>-0.07599999999999962</v>
      </c>
    </row>
    <row r="153" spans="1:6" ht="12.75">
      <c r="A153" s="34"/>
      <c r="B153" s="27" t="s">
        <v>279</v>
      </c>
      <c r="C153" s="26" t="s">
        <v>168</v>
      </c>
      <c r="D153" s="29">
        <v>1.83</v>
      </c>
      <c r="E153" s="35" t="s">
        <v>1</v>
      </c>
      <c r="F153" s="35"/>
    </row>
    <row r="154" spans="1:6" ht="13.5" thickBot="1">
      <c r="A154" s="36"/>
      <c r="B154" s="38" t="s">
        <v>217</v>
      </c>
      <c r="C154" s="37" t="s">
        <v>199</v>
      </c>
      <c r="D154" s="39">
        <v>1.8</v>
      </c>
      <c r="E154" s="35" t="s">
        <v>1</v>
      </c>
      <c r="F154" s="35"/>
    </row>
    <row r="155" spans="1:6" ht="14.25" thickBot="1" thickTop="1">
      <c r="A155" s="34" t="s">
        <v>27</v>
      </c>
      <c r="B155" s="32" t="s">
        <v>154</v>
      </c>
      <c r="C155" s="26" t="s">
        <v>154</v>
      </c>
      <c r="D155" s="31" t="s">
        <v>154</v>
      </c>
      <c r="E155" s="31" t="s">
        <v>154</v>
      </c>
      <c r="F155" s="33" t="s">
        <v>154</v>
      </c>
    </row>
    <row r="156" spans="1:6" ht="12.75">
      <c r="A156" s="34"/>
      <c r="B156" s="27" t="s">
        <v>154</v>
      </c>
      <c r="C156" s="26" t="s">
        <v>154</v>
      </c>
      <c r="D156" s="29" t="s">
        <v>154</v>
      </c>
      <c r="E156" s="35" t="s">
        <v>154</v>
      </c>
      <c r="F156" s="35"/>
    </row>
    <row r="157" spans="1:6" ht="13.5" thickBot="1">
      <c r="A157" s="36"/>
      <c r="B157" s="38" t="s">
        <v>154</v>
      </c>
      <c r="C157" s="37" t="s">
        <v>154</v>
      </c>
      <c r="D157" s="39" t="s">
        <v>154</v>
      </c>
      <c r="E157" s="35" t="s">
        <v>154</v>
      </c>
      <c r="F157" s="35"/>
    </row>
    <row r="158" spans="1:6" ht="14.25" thickBot="1" thickTop="1">
      <c r="A158" s="34" t="s">
        <v>18</v>
      </c>
      <c r="B158" s="32" t="s">
        <v>200</v>
      </c>
      <c r="C158" s="26" t="s">
        <v>238</v>
      </c>
      <c r="D158" s="31">
        <v>2.62</v>
      </c>
      <c r="E158" s="31" t="s">
        <v>154</v>
      </c>
      <c r="F158" s="33">
        <v>-7</v>
      </c>
    </row>
    <row r="159" spans="1:6" ht="12.75">
      <c r="A159" s="34"/>
      <c r="B159" s="27" t="s">
        <v>280</v>
      </c>
      <c r="C159" s="26" t="s">
        <v>167</v>
      </c>
      <c r="D159" s="29">
        <v>2</v>
      </c>
      <c r="E159" s="35" t="s">
        <v>154</v>
      </c>
      <c r="F159" s="35"/>
    </row>
    <row r="160" spans="1:6" ht="13.5" thickBot="1">
      <c r="A160" s="36"/>
      <c r="B160" s="38" t="s">
        <v>281</v>
      </c>
      <c r="C160" s="37" t="s">
        <v>199</v>
      </c>
      <c r="D160" s="39">
        <v>1.8</v>
      </c>
      <c r="E160" s="35" t="s">
        <v>154</v>
      </c>
      <c r="F160" s="35"/>
    </row>
    <row r="161" spans="1:6" ht="14.25" thickBot="1" thickTop="1">
      <c r="A161" s="34" t="s">
        <v>82</v>
      </c>
      <c r="B161" s="32" t="s">
        <v>189</v>
      </c>
      <c r="C161" s="26" t="s">
        <v>229</v>
      </c>
      <c r="D161" s="31">
        <v>1.33</v>
      </c>
      <c r="E161" s="31" t="s">
        <v>154</v>
      </c>
      <c r="F161" s="33">
        <v>-2.258000000000001</v>
      </c>
    </row>
    <row r="162" spans="1:6" ht="12.75">
      <c r="A162" s="34"/>
      <c r="B162" s="27" t="s">
        <v>170</v>
      </c>
      <c r="C162" s="26" t="s">
        <v>237</v>
      </c>
      <c r="D162" s="29">
        <v>1.2</v>
      </c>
      <c r="E162" s="35" t="s">
        <v>1</v>
      </c>
      <c r="F162" s="35"/>
    </row>
    <row r="163" spans="1:6" ht="13.5" thickBot="1">
      <c r="A163" s="36"/>
      <c r="B163" s="38" t="s">
        <v>175</v>
      </c>
      <c r="C163" s="37" t="s">
        <v>223</v>
      </c>
      <c r="D163" s="39">
        <v>1.6099999999999999</v>
      </c>
      <c r="E163" s="35" t="s">
        <v>1</v>
      </c>
      <c r="F163" s="35"/>
    </row>
    <row r="164" spans="1:6" ht="14.25" thickBot="1" thickTop="1">
      <c r="A164" s="34" t="s">
        <v>50</v>
      </c>
      <c r="B164" s="32" t="s">
        <v>175</v>
      </c>
      <c r="C164" s="26" t="s">
        <v>223</v>
      </c>
      <c r="D164" s="31">
        <v>1.6099999999999999</v>
      </c>
      <c r="E164" s="31" t="s">
        <v>1</v>
      </c>
      <c r="F164" s="33">
        <v>-5.390000000000001</v>
      </c>
    </row>
    <row r="165" spans="1:6" ht="12.75">
      <c r="A165" s="34"/>
      <c r="B165" s="27" t="s">
        <v>187</v>
      </c>
      <c r="C165" s="26" t="s">
        <v>184</v>
      </c>
      <c r="D165" s="29">
        <v>2.1</v>
      </c>
      <c r="E165" s="35" t="s">
        <v>154</v>
      </c>
      <c r="F165" s="35"/>
    </row>
    <row r="166" spans="1:6" ht="13.5" thickBot="1">
      <c r="A166" s="36"/>
      <c r="B166" s="38" t="s">
        <v>204</v>
      </c>
      <c r="C166" s="37" t="s">
        <v>209</v>
      </c>
      <c r="D166" s="39">
        <v>3.25</v>
      </c>
      <c r="E166" s="35" t="s">
        <v>154</v>
      </c>
      <c r="F166" s="35"/>
    </row>
    <row r="167" spans="1:6" ht="14.25" thickBot="1" thickTop="1">
      <c r="A167" s="34" t="s">
        <v>69</v>
      </c>
      <c r="B167" s="32" t="s">
        <v>154</v>
      </c>
      <c r="C167" s="26" t="s">
        <v>154</v>
      </c>
      <c r="D167" s="31" t="s">
        <v>154</v>
      </c>
      <c r="E167" s="31" t="s">
        <v>154</v>
      </c>
      <c r="F167" s="33" t="s">
        <v>154</v>
      </c>
    </row>
    <row r="168" spans="1:6" ht="12.75">
      <c r="A168" s="34"/>
      <c r="B168" s="27" t="s">
        <v>154</v>
      </c>
      <c r="C168" s="26" t="s">
        <v>154</v>
      </c>
      <c r="D168" s="29" t="s">
        <v>154</v>
      </c>
      <c r="E168" s="35" t="s">
        <v>154</v>
      </c>
      <c r="F168" s="35"/>
    </row>
    <row r="169" spans="1:6" ht="13.5" thickBot="1">
      <c r="A169" s="36"/>
      <c r="B169" s="38" t="s">
        <v>154</v>
      </c>
      <c r="C169" s="37" t="s">
        <v>154</v>
      </c>
      <c r="D169" s="39" t="s">
        <v>154</v>
      </c>
      <c r="E169" s="35" t="s">
        <v>154</v>
      </c>
      <c r="F169" s="35"/>
    </row>
    <row r="170" spans="1:6" ht="14.25" thickBot="1" thickTop="1">
      <c r="A170" s="34" t="s">
        <v>3</v>
      </c>
      <c r="B170" s="32" t="s">
        <v>258</v>
      </c>
      <c r="C170" s="26" t="s">
        <v>223</v>
      </c>
      <c r="D170" s="31">
        <v>1.6099999999999999</v>
      </c>
      <c r="E170" s="31" t="s">
        <v>1</v>
      </c>
      <c r="F170" s="33">
        <v>-2.258000000000001</v>
      </c>
    </row>
    <row r="171" spans="1:6" ht="12.75">
      <c r="A171" s="34"/>
      <c r="B171" s="27" t="s">
        <v>170</v>
      </c>
      <c r="C171" s="26" t="s">
        <v>237</v>
      </c>
      <c r="D171" s="29">
        <v>1.2</v>
      </c>
      <c r="E171" s="35" t="s">
        <v>1</v>
      </c>
      <c r="F171" s="35"/>
    </row>
    <row r="172" spans="1:6" ht="13.5" thickBot="1">
      <c r="A172" s="36"/>
      <c r="B172" s="38" t="s">
        <v>204</v>
      </c>
      <c r="C172" s="37" t="s">
        <v>209</v>
      </c>
      <c r="D172" s="39">
        <v>3.25</v>
      </c>
      <c r="E172" s="35" t="s">
        <v>154</v>
      </c>
      <c r="F172" s="35"/>
    </row>
    <row r="173" spans="1:6" ht="12.75" customHeight="1" thickBot="1" thickTop="1">
      <c r="A173" s="34" t="s">
        <v>109</v>
      </c>
      <c r="B173" s="32" t="s">
        <v>282</v>
      </c>
      <c r="C173" s="26" t="s">
        <v>209</v>
      </c>
      <c r="D173" s="31">
        <v>3.25</v>
      </c>
      <c r="E173" s="31" t="s">
        <v>154</v>
      </c>
      <c r="F173" s="33">
        <v>4.489000000000001</v>
      </c>
    </row>
    <row r="174" spans="1:6" ht="12.75">
      <c r="A174" s="34"/>
      <c r="B174" s="27" t="s">
        <v>283</v>
      </c>
      <c r="C174" s="26" t="s">
        <v>260</v>
      </c>
      <c r="D174" s="29">
        <v>2.45</v>
      </c>
      <c r="E174" s="35" t="s">
        <v>1</v>
      </c>
      <c r="F174" s="35"/>
    </row>
    <row r="175" spans="1:6" ht="13.5" thickBot="1">
      <c r="A175" s="36"/>
      <c r="B175" s="38" t="s">
        <v>284</v>
      </c>
      <c r="C175" s="37" t="s">
        <v>238</v>
      </c>
      <c r="D175" s="39">
        <v>2.62</v>
      </c>
      <c r="E175" s="35" t="s">
        <v>1</v>
      </c>
      <c r="F175" s="35"/>
    </row>
    <row r="176" spans="1:6" ht="14.25" thickBot="1" thickTop="1">
      <c r="A176" s="34" t="s">
        <v>7</v>
      </c>
      <c r="B176" s="32" t="s">
        <v>262</v>
      </c>
      <c r="C176" s="26" t="s">
        <v>67</v>
      </c>
      <c r="D176" s="31">
        <v>3.2</v>
      </c>
      <c r="E176" s="31" t="s">
        <v>1</v>
      </c>
      <c r="F176" s="33">
        <v>2.08</v>
      </c>
    </row>
    <row r="177" spans="1:6" ht="12.75">
      <c r="A177" s="34"/>
      <c r="B177" s="27" t="s">
        <v>226</v>
      </c>
      <c r="C177" s="26" t="s">
        <v>196</v>
      </c>
      <c r="D177" s="29">
        <v>1.4</v>
      </c>
      <c r="E177" s="35" t="s">
        <v>1</v>
      </c>
      <c r="F177" s="35"/>
    </row>
    <row r="178" spans="1:6" ht="13.5" thickBot="1">
      <c r="A178" s="36"/>
      <c r="B178" s="38" t="s">
        <v>224</v>
      </c>
      <c r="C178" s="37" t="s">
        <v>225</v>
      </c>
      <c r="D178" s="39">
        <v>1.3599999999999999</v>
      </c>
      <c r="E178" s="35" t="s">
        <v>154</v>
      </c>
      <c r="F178" s="35"/>
    </row>
    <row r="179" spans="1:6" ht="14.25" thickBot="1" thickTop="1">
      <c r="A179" s="34" t="s">
        <v>83</v>
      </c>
      <c r="B179" s="32" t="s">
        <v>261</v>
      </c>
      <c r="C179" s="26" t="s">
        <v>155</v>
      </c>
      <c r="D179" s="31">
        <v>3.4</v>
      </c>
      <c r="E179" s="31" t="s">
        <v>154</v>
      </c>
      <c r="F179" s="33">
        <v>-3.8</v>
      </c>
    </row>
    <row r="180" spans="1:6" ht="12.75">
      <c r="A180" s="34"/>
      <c r="B180" s="27" t="s">
        <v>262</v>
      </c>
      <c r="C180" s="26" t="s">
        <v>67</v>
      </c>
      <c r="D180" s="29">
        <v>3.2</v>
      </c>
      <c r="E180" s="35" t="s">
        <v>1</v>
      </c>
      <c r="F180" s="35"/>
    </row>
    <row r="181" spans="1:6" ht="13.5" thickBot="1">
      <c r="A181" s="36"/>
      <c r="B181" s="38" t="s">
        <v>233</v>
      </c>
      <c r="C181" s="37" t="s">
        <v>193</v>
      </c>
      <c r="D181" s="39">
        <v>3.1</v>
      </c>
      <c r="E181" s="35" t="s">
        <v>154</v>
      </c>
      <c r="F181" s="35"/>
    </row>
    <row r="182" spans="1:6" ht="14.25" thickBot="1" thickTop="1">
      <c r="A182" s="34" t="s">
        <v>19</v>
      </c>
      <c r="B182" s="32" t="s">
        <v>170</v>
      </c>
      <c r="C182" s="26" t="s">
        <v>237</v>
      </c>
      <c r="D182" s="31">
        <v>1.2</v>
      </c>
      <c r="E182" s="31" t="s">
        <v>1</v>
      </c>
      <c r="F182" s="33">
        <v>-2.346000000000001</v>
      </c>
    </row>
    <row r="183" spans="1:6" ht="12.75">
      <c r="A183" s="34"/>
      <c r="B183" s="27" t="s">
        <v>224</v>
      </c>
      <c r="C183" s="26" t="s">
        <v>225</v>
      </c>
      <c r="D183" s="29">
        <v>1.3599999999999999</v>
      </c>
      <c r="E183" s="35" t="s">
        <v>154</v>
      </c>
      <c r="F183" s="35"/>
    </row>
    <row r="184" spans="1:6" ht="13.5" thickBot="1">
      <c r="A184" s="36"/>
      <c r="B184" s="38" t="s">
        <v>208</v>
      </c>
      <c r="C184" s="37" t="s">
        <v>272</v>
      </c>
      <c r="D184" s="39">
        <v>1.5699999999999998</v>
      </c>
      <c r="E184" s="35" t="s">
        <v>1</v>
      </c>
      <c r="F184" s="35"/>
    </row>
    <row r="185" spans="1:6" ht="14.25" thickBot="1" thickTop="1">
      <c r="A185" s="34" t="s">
        <v>84</v>
      </c>
      <c r="B185" s="32" t="s">
        <v>154</v>
      </c>
      <c r="C185" s="26" t="s">
        <v>154</v>
      </c>
      <c r="D185" s="31" t="s">
        <v>154</v>
      </c>
      <c r="E185" s="31" t="s">
        <v>154</v>
      </c>
      <c r="F185" s="33" t="s">
        <v>154</v>
      </c>
    </row>
    <row r="186" spans="1:6" ht="12.75">
      <c r="A186" s="34"/>
      <c r="B186" s="27" t="s">
        <v>154</v>
      </c>
      <c r="C186" s="26" t="s">
        <v>154</v>
      </c>
      <c r="D186" s="29" t="s">
        <v>154</v>
      </c>
      <c r="E186" s="35" t="s">
        <v>154</v>
      </c>
      <c r="F186" s="35"/>
    </row>
    <row r="187" spans="1:6" ht="13.5" thickBot="1">
      <c r="A187" s="36"/>
      <c r="B187" s="38" t="s">
        <v>154</v>
      </c>
      <c r="C187" s="37" t="s">
        <v>154</v>
      </c>
      <c r="D187" s="39" t="s">
        <v>154</v>
      </c>
      <c r="E187" s="35" t="s">
        <v>154</v>
      </c>
      <c r="F187" s="35"/>
    </row>
    <row r="188" spans="1:6" ht="14.25" thickBot="1" thickTop="1">
      <c r="A188" s="34" t="s">
        <v>110</v>
      </c>
      <c r="B188" s="32" t="s">
        <v>187</v>
      </c>
      <c r="C188" s="26" t="s">
        <v>184</v>
      </c>
      <c r="D188" s="31">
        <v>2.1</v>
      </c>
      <c r="E188" s="31" t="s">
        <v>154</v>
      </c>
      <c r="F188" s="33">
        <v>-4.55</v>
      </c>
    </row>
    <row r="189" spans="1:6" ht="12.75">
      <c r="A189" s="34"/>
      <c r="B189" s="27" t="s">
        <v>245</v>
      </c>
      <c r="C189" s="26" t="s">
        <v>193</v>
      </c>
      <c r="D189" s="29">
        <v>3.1</v>
      </c>
      <c r="E189" s="35" t="s">
        <v>154</v>
      </c>
      <c r="F189" s="35"/>
    </row>
    <row r="190" spans="1:6" ht="13.5" thickBot="1">
      <c r="A190" s="36"/>
      <c r="B190" s="38" t="s">
        <v>198</v>
      </c>
      <c r="C190" s="37" t="s">
        <v>260</v>
      </c>
      <c r="D190" s="39">
        <v>2.45</v>
      </c>
      <c r="E190" s="35" t="s">
        <v>1</v>
      </c>
      <c r="F190" s="35"/>
    </row>
    <row r="191" spans="1:6" ht="14.25" thickBot="1" thickTop="1">
      <c r="A191" s="40" t="s">
        <v>111</v>
      </c>
      <c r="B191" s="32" t="s">
        <v>215</v>
      </c>
      <c r="C191" s="26" t="s">
        <v>285</v>
      </c>
      <c r="D191" s="31">
        <v>2.25</v>
      </c>
      <c r="E191" s="31" t="s">
        <v>154</v>
      </c>
      <c r="F191" s="33">
        <v>-7</v>
      </c>
    </row>
    <row r="192" spans="1:6" ht="12.75">
      <c r="A192" s="34"/>
      <c r="B192" s="27" t="s">
        <v>212</v>
      </c>
      <c r="C192" s="26" t="s">
        <v>167</v>
      </c>
      <c r="D192" s="29">
        <v>2</v>
      </c>
      <c r="E192" s="35" t="s">
        <v>154</v>
      </c>
      <c r="F192" s="35"/>
    </row>
    <row r="193" spans="1:6" ht="13.5" thickBot="1">
      <c r="A193" s="36"/>
      <c r="B193" s="38" t="s">
        <v>286</v>
      </c>
      <c r="C193" s="37" t="s">
        <v>67</v>
      </c>
      <c r="D193" s="39">
        <v>3.2</v>
      </c>
      <c r="E193" s="35" t="s">
        <v>154</v>
      </c>
      <c r="F193" s="35"/>
    </row>
    <row r="194" spans="1:6" ht="14.25" thickBot="1" thickTop="1">
      <c r="A194" s="40" t="s">
        <v>58</v>
      </c>
      <c r="B194" s="32" t="s">
        <v>154</v>
      </c>
      <c r="C194" s="26" t="s">
        <v>154</v>
      </c>
      <c r="D194" s="31" t="s">
        <v>154</v>
      </c>
      <c r="E194" s="31" t="s">
        <v>154</v>
      </c>
      <c r="F194" s="33" t="s">
        <v>154</v>
      </c>
    </row>
    <row r="195" spans="1:6" ht="12.75">
      <c r="A195" s="34"/>
      <c r="B195" s="27" t="s">
        <v>154</v>
      </c>
      <c r="C195" s="26" t="s">
        <v>154</v>
      </c>
      <c r="D195" s="29" t="s">
        <v>154</v>
      </c>
      <c r="E195" s="35" t="s">
        <v>154</v>
      </c>
      <c r="F195" s="35"/>
    </row>
    <row r="196" spans="1:6" ht="13.5" thickBot="1">
      <c r="A196" s="36"/>
      <c r="B196" s="38" t="s">
        <v>154</v>
      </c>
      <c r="C196" s="37" t="s">
        <v>154</v>
      </c>
      <c r="D196" s="39" t="s">
        <v>154</v>
      </c>
      <c r="E196" s="35" t="s">
        <v>154</v>
      </c>
      <c r="F196" s="35"/>
    </row>
    <row r="197" spans="1:6" ht="14.25" thickBot="1" thickTop="1">
      <c r="A197" s="40" t="s">
        <v>59</v>
      </c>
      <c r="B197" s="32" t="s">
        <v>287</v>
      </c>
      <c r="C197" s="26" t="s">
        <v>213</v>
      </c>
      <c r="D197" s="31">
        <v>2.6</v>
      </c>
      <c r="E197" s="31" t="s">
        <v>154</v>
      </c>
      <c r="F197" s="33">
        <v>-7</v>
      </c>
    </row>
    <row r="198" spans="1:6" ht="12.75">
      <c r="A198" s="34"/>
      <c r="B198" s="27" t="s">
        <v>288</v>
      </c>
      <c r="C198" s="26" t="s">
        <v>193</v>
      </c>
      <c r="D198" s="29">
        <v>3.1</v>
      </c>
      <c r="E198" s="35" t="s">
        <v>154</v>
      </c>
      <c r="F198" s="35"/>
    </row>
    <row r="199" spans="1:6" ht="13.5" thickBot="1">
      <c r="A199" s="36"/>
      <c r="B199" s="38" t="s">
        <v>289</v>
      </c>
      <c r="C199" s="37" t="s">
        <v>155</v>
      </c>
      <c r="D199" s="39">
        <v>3.4</v>
      </c>
      <c r="E199" s="35" t="s">
        <v>154</v>
      </c>
      <c r="F199" s="35"/>
    </row>
    <row r="200" spans="1:6" ht="14.25" thickBot="1" thickTop="1">
      <c r="A200" s="40" t="s">
        <v>60</v>
      </c>
      <c r="B200" s="32" t="s">
        <v>189</v>
      </c>
      <c r="C200" s="26" t="s">
        <v>229</v>
      </c>
      <c r="D200" s="31">
        <v>1.33</v>
      </c>
      <c r="E200" s="31" t="s">
        <v>154</v>
      </c>
      <c r="F200" s="33">
        <v>-0.40999999999999925</v>
      </c>
    </row>
    <row r="201" spans="1:6" ht="12.75">
      <c r="A201" s="34"/>
      <c r="B201" s="27" t="s">
        <v>170</v>
      </c>
      <c r="C201" s="26" t="s">
        <v>237</v>
      </c>
      <c r="D201" s="29">
        <v>1.2</v>
      </c>
      <c r="E201" s="35" t="s">
        <v>1</v>
      </c>
      <c r="F201" s="35"/>
    </row>
    <row r="202" spans="1:6" ht="13.5" thickBot="1">
      <c r="A202" s="36"/>
      <c r="B202" s="38" t="s">
        <v>198</v>
      </c>
      <c r="C202" s="37" t="s">
        <v>260</v>
      </c>
      <c r="D202" s="39">
        <v>2.45</v>
      </c>
      <c r="E202" s="35" t="s">
        <v>1</v>
      </c>
      <c r="F202" s="35"/>
    </row>
    <row r="203" spans="1:6" ht="14.25" thickBot="1" thickTop="1">
      <c r="A203" s="40" t="s">
        <v>112</v>
      </c>
      <c r="B203" s="32" t="s">
        <v>255</v>
      </c>
      <c r="C203" s="26" t="s">
        <v>184</v>
      </c>
      <c r="D203" s="31">
        <v>2.1</v>
      </c>
      <c r="E203" s="31" t="s">
        <v>1</v>
      </c>
      <c r="F203" s="33">
        <v>31.060000000000002</v>
      </c>
    </row>
    <row r="204" spans="1:6" ht="12.75">
      <c r="A204" s="34"/>
      <c r="B204" s="27" t="s">
        <v>262</v>
      </c>
      <c r="C204" s="26" t="s">
        <v>67</v>
      </c>
      <c r="D204" s="29">
        <v>3.2</v>
      </c>
      <c r="E204" s="35" t="s">
        <v>1</v>
      </c>
      <c r="F204" s="35"/>
    </row>
    <row r="205" spans="1:6" ht="13.5" thickBot="1">
      <c r="A205" s="36"/>
      <c r="B205" s="38" t="s">
        <v>186</v>
      </c>
      <c r="C205" s="37" t="s">
        <v>167</v>
      </c>
      <c r="D205" s="39">
        <v>2</v>
      </c>
      <c r="E205" s="35" t="s">
        <v>1</v>
      </c>
      <c r="F205" s="35"/>
    </row>
    <row r="206" spans="1:6" ht="14.25" thickBot="1" thickTop="1">
      <c r="A206" s="40" t="s">
        <v>113</v>
      </c>
      <c r="B206" s="32" t="s">
        <v>197</v>
      </c>
      <c r="C206" s="26" t="s">
        <v>264</v>
      </c>
      <c r="D206" s="31">
        <v>1.9</v>
      </c>
      <c r="E206" s="31" t="s">
        <v>1</v>
      </c>
      <c r="F206" s="33">
        <v>-1.040000000000001</v>
      </c>
    </row>
    <row r="207" spans="1:6" ht="12.75">
      <c r="A207" s="34"/>
      <c r="B207" s="27" t="s">
        <v>224</v>
      </c>
      <c r="C207" s="26" t="s">
        <v>225</v>
      </c>
      <c r="D207" s="29">
        <v>1.3599999999999999</v>
      </c>
      <c r="E207" s="35" t="s">
        <v>154</v>
      </c>
      <c r="F207" s="35"/>
    </row>
    <row r="208" spans="1:6" ht="13.5" thickBot="1">
      <c r="A208" s="36"/>
      <c r="B208" s="38" t="s">
        <v>273</v>
      </c>
      <c r="C208" s="37" t="s">
        <v>196</v>
      </c>
      <c r="D208" s="39">
        <v>1.4</v>
      </c>
      <c r="E208" s="35" t="s">
        <v>1</v>
      </c>
      <c r="F208" s="35"/>
    </row>
    <row r="209" spans="1:6" ht="14.25" thickBot="1" thickTop="1">
      <c r="A209" s="40" t="s">
        <v>61</v>
      </c>
      <c r="B209" s="32" t="s">
        <v>274</v>
      </c>
      <c r="C209" s="26" t="s">
        <v>275</v>
      </c>
      <c r="D209" s="31">
        <v>5.5</v>
      </c>
      <c r="E209" s="31" t="s">
        <v>154</v>
      </c>
      <c r="F209" s="33">
        <v>2.6950000000000003</v>
      </c>
    </row>
    <row r="210" spans="1:6" ht="12.75">
      <c r="A210" s="34"/>
      <c r="B210" s="27" t="s">
        <v>198</v>
      </c>
      <c r="C210" s="26" t="s">
        <v>260</v>
      </c>
      <c r="D210" s="29">
        <v>2.45</v>
      </c>
      <c r="E210" s="35" t="s">
        <v>1</v>
      </c>
      <c r="F210" s="35"/>
    </row>
    <row r="211" spans="1:6" ht="13.5" thickBot="1">
      <c r="A211" s="36"/>
      <c r="B211" s="38" t="s">
        <v>255</v>
      </c>
      <c r="C211" s="37" t="s">
        <v>184</v>
      </c>
      <c r="D211" s="39">
        <v>2.1</v>
      </c>
      <c r="E211" s="35" t="s">
        <v>1</v>
      </c>
      <c r="F211" s="35"/>
    </row>
    <row r="212" spans="1:6" ht="14.25" thickBot="1" thickTop="1">
      <c r="A212" s="40" t="s">
        <v>32</v>
      </c>
      <c r="B212" s="32" t="s">
        <v>169</v>
      </c>
      <c r="C212" s="26" t="s">
        <v>206</v>
      </c>
      <c r="D212" s="31">
        <v>2.37</v>
      </c>
      <c r="E212" s="31" t="s">
        <v>154</v>
      </c>
      <c r="F212" s="33">
        <v>-5</v>
      </c>
    </row>
    <row r="213" spans="1:6" ht="12.75">
      <c r="A213" s="34"/>
      <c r="B213" s="27" t="s">
        <v>186</v>
      </c>
      <c r="C213" s="26" t="s">
        <v>167</v>
      </c>
      <c r="D213" s="29">
        <v>2</v>
      </c>
      <c r="E213" s="35" t="s">
        <v>1</v>
      </c>
      <c r="F213" s="35"/>
    </row>
    <row r="214" spans="1:6" ht="13.5" thickBot="1">
      <c r="A214" s="36"/>
      <c r="B214" s="38" t="s">
        <v>195</v>
      </c>
      <c r="C214" s="37" t="s">
        <v>209</v>
      </c>
      <c r="D214" s="39">
        <v>3.25</v>
      </c>
      <c r="E214" s="35" t="s">
        <v>154</v>
      </c>
      <c r="F214" s="35"/>
    </row>
    <row r="215" spans="1:6" ht="14.25" thickBot="1" thickTop="1">
      <c r="A215" s="40" t="s">
        <v>62</v>
      </c>
      <c r="B215" s="32" t="s">
        <v>204</v>
      </c>
      <c r="C215" s="26" t="s">
        <v>209</v>
      </c>
      <c r="D215" s="31">
        <v>3.25</v>
      </c>
      <c r="E215" s="31" t="s">
        <v>154</v>
      </c>
      <c r="F215" s="33">
        <v>-4.85</v>
      </c>
    </row>
    <row r="216" spans="1:6" ht="12.75">
      <c r="A216" s="34"/>
      <c r="B216" s="27" t="s">
        <v>248</v>
      </c>
      <c r="C216" s="26" t="s">
        <v>214</v>
      </c>
      <c r="D216" s="29">
        <v>2.15</v>
      </c>
      <c r="E216" s="35" t="s">
        <v>1</v>
      </c>
      <c r="F216" s="35"/>
    </row>
    <row r="217" spans="1:6" ht="13.5" thickBot="1">
      <c r="A217" s="36"/>
      <c r="B217" s="38" t="s">
        <v>211</v>
      </c>
      <c r="C217" s="37" t="s">
        <v>236</v>
      </c>
      <c r="D217" s="39">
        <v>2.9</v>
      </c>
      <c r="E217" s="35" t="s">
        <v>154</v>
      </c>
      <c r="F217" s="35"/>
    </row>
    <row r="218" spans="1:6" ht="14.25" thickBot="1" thickTop="1">
      <c r="A218" s="40"/>
      <c r="B218" s="32"/>
      <c r="C218" s="26"/>
      <c r="D218" s="31"/>
      <c r="E218" s="31"/>
      <c r="F218" s="33"/>
    </row>
    <row r="219" spans="1:6" ht="12.75">
      <c r="A219" s="34"/>
      <c r="B219" s="27"/>
      <c r="C219" s="26"/>
      <c r="D219" s="29"/>
      <c r="E219" s="35"/>
      <c r="F219" s="35"/>
    </row>
    <row r="220" spans="1:6" ht="13.5" thickBot="1">
      <c r="A220" s="36"/>
      <c r="B220" s="38"/>
      <c r="C220" s="37"/>
      <c r="D220" s="39"/>
      <c r="E220" s="35"/>
      <c r="F220" s="35"/>
    </row>
    <row r="221" spans="1:6" ht="14.25" thickBot="1" thickTop="1">
      <c r="A221" s="40"/>
      <c r="B221" s="32"/>
      <c r="C221" s="26"/>
      <c r="D221" s="31"/>
      <c r="E221" s="31"/>
      <c r="F221" s="33"/>
    </row>
    <row r="222" spans="1:6" ht="12.75">
      <c r="A222" s="34"/>
      <c r="B222" s="27"/>
      <c r="C222" s="26"/>
      <c r="D222" s="29"/>
      <c r="E222" s="35"/>
      <c r="F222" s="35"/>
    </row>
    <row r="223" spans="1:6" ht="13.5" thickBot="1">
      <c r="A223" s="36"/>
      <c r="B223" s="38"/>
      <c r="C223" s="37"/>
      <c r="D223" s="39"/>
      <c r="E223" s="35"/>
      <c r="F223" s="35"/>
    </row>
    <row r="224" spans="1:6" ht="14.25" thickBot="1" thickTop="1">
      <c r="A224" s="40"/>
      <c r="B224" s="32"/>
      <c r="C224" s="26"/>
      <c r="D224" s="31"/>
      <c r="E224" s="31"/>
      <c r="F224" s="33"/>
    </row>
    <row r="225" spans="1:6" ht="12.75">
      <c r="A225" s="34"/>
      <c r="B225" s="27"/>
      <c r="C225" s="26"/>
      <c r="D225" s="29"/>
      <c r="E225" s="35"/>
      <c r="F225" s="35"/>
    </row>
    <row r="226" spans="1:6" ht="13.5" thickBot="1">
      <c r="A226" s="36"/>
      <c r="B226" s="38"/>
      <c r="C226" s="37"/>
      <c r="D226" s="39"/>
      <c r="E226" s="35"/>
      <c r="F226" s="35"/>
    </row>
    <row r="227" spans="1:6" ht="14.25" thickBot="1" thickTop="1">
      <c r="A227" s="34"/>
      <c r="B227" s="27"/>
      <c r="C227" s="26"/>
      <c r="D227" s="31"/>
      <c r="E227" s="31"/>
      <c r="F227" s="33"/>
    </row>
    <row r="228" spans="1:6" ht="12.75">
      <c r="A228" s="34"/>
      <c r="B228" s="27"/>
      <c r="C228" s="26"/>
      <c r="D228" s="29"/>
      <c r="E228" s="35"/>
      <c r="F228" s="35"/>
    </row>
    <row r="229" spans="1:6" ht="13.5" thickBot="1">
      <c r="A229" s="36"/>
      <c r="B229" s="38"/>
      <c r="C229" s="37"/>
      <c r="D229" s="39"/>
      <c r="E229" s="37"/>
      <c r="F229" s="35"/>
    </row>
    <row r="230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0"/>
  <sheetViews>
    <sheetView tabSelected="1" workbookViewId="0" topLeftCell="F1">
      <selection activeCell="Q19" sqref="Q19"/>
    </sheetView>
  </sheetViews>
  <sheetFormatPr defaultColWidth="9.140625" defaultRowHeight="12.75"/>
  <cols>
    <col min="1" max="1" width="7.421875" style="0" customWidth="1"/>
    <col min="2" max="2" width="17.7109375" style="0" customWidth="1"/>
    <col min="3" max="3" width="8.28125" style="0" customWidth="1"/>
    <col min="4" max="4" width="4.00390625" style="0" customWidth="1"/>
    <col min="5" max="5" width="2.00390625" style="2" customWidth="1"/>
    <col min="6" max="6" width="7.421875" style="1" customWidth="1"/>
    <col min="7" max="7" width="17.7109375" style="2" customWidth="1"/>
    <col min="8" max="8" width="8.28125" style="110" customWidth="1"/>
    <col min="9" max="9" width="3.28125" style="1" customWidth="1"/>
    <col min="10" max="10" width="2.00390625" style="7" customWidth="1"/>
    <col min="11" max="11" width="7.421875" style="1" customWidth="1"/>
    <col min="12" max="12" width="17.7109375" style="1" customWidth="1"/>
    <col min="13" max="13" width="8.28125" style="1" customWidth="1"/>
    <col min="14" max="14" width="3.28125" style="1" customWidth="1"/>
    <col min="15" max="15" width="2.00390625" style="1" customWidth="1"/>
    <col min="16" max="16" width="7.421875" style="1" customWidth="1"/>
    <col min="17" max="17" width="17.7109375" style="1" customWidth="1"/>
    <col min="18" max="18" width="8.28125" style="1" customWidth="1"/>
    <col min="19" max="19" width="3.28125" style="1" customWidth="1"/>
    <col min="20" max="20" width="2.00390625" style="1" customWidth="1"/>
    <col min="21" max="21" width="7.421875" style="2" customWidth="1"/>
    <col min="22" max="22" width="17.7109375" style="2" customWidth="1"/>
    <col min="23" max="23" width="8.28125" style="2" customWidth="1"/>
    <col min="24" max="24" width="3.28125" style="1" customWidth="1"/>
    <col min="25" max="25" width="5.421875" style="2" customWidth="1"/>
    <col min="26" max="26" width="15.421875" style="1" customWidth="1"/>
    <col min="27" max="27" width="6.57421875" style="1" customWidth="1"/>
    <col min="28" max="28" width="5.28125" style="1" customWidth="1"/>
    <col min="29" max="29" width="15.57421875" style="1" customWidth="1"/>
    <col min="30" max="30" width="6.7109375" style="1" customWidth="1"/>
    <col min="31" max="31" width="8.8515625" style="1" customWidth="1"/>
    <col min="32" max="32" width="14.8515625" style="6" bestFit="1" customWidth="1"/>
    <col min="33" max="33" width="8.8515625" style="6" customWidth="1"/>
    <col min="34" max="34" width="6.00390625" style="6" customWidth="1"/>
    <col min="35" max="35" width="14.8515625" style="0" bestFit="1" customWidth="1"/>
    <col min="38" max="38" width="13.28125" style="0" bestFit="1" customWidth="1"/>
    <col min="39" max="39" width="6.7109375" style="0" customWidth="1"/>
    <col min="40" max="40" width="5.00390625" style="0" customWidth="1"/>
    <col min="41" max="41" width="14.8515625" style="0" bestFit="1" customWidth="1"/>
    <col min="42" max="42" width="7.00390625" style="1" customWidth="1"/>
  </cols>
  <sheetData>
    <row r="1" spans="1:38" ht="12.75">
      <c r="A1" s="66" t="s">
        <v>120</v>
      </c>
      <c r="B1" s="67" t="s">
        <v>121</v>
      </c>
      <c r="C1" s="68"/>
      <c r="D1" s="68"/>
      <c r="E1" s="69"/>
      <c r="F1" s="66" t="s">
        <v>122</v>
      </c>
      <c r="G1" s="67" t="s">
        <v>123</v>
      </c>
      <c r="H1" s="108"/>
      <c r="I1" s="68"/>
      <c r="J1" s="68"/>
      <c r="K1" s="66" t="s">
        <v>124</v>
      </c>
      <c r="L1" s="67" t="s">
        <v>171</v>
      </c>
      <c r="M1" s="68"/>
      <c r="N1" s="68"/>
      <c r="O1" s="68"/>
      <c r="P1" s="66" t="s">
        <v>125</v>
      </c>
      <c r="Q1" s="67" t="s">
        <v>172</v>
      </c>
      <c r="R1" s="68"/>
      <c r="S1" s="68"/>
      <c r="T1" s="70"/>
      <c r="U1" s="66" t="s">
        <v>126</v>
      </c>
      <c r="V1" s="67" t="s">
        <v>127</v>
      </c>
      <c r="W1" s="68"/>
      <c r="X1" s="68"/>
      <c r="Y1" s="93"/>
      <c r="Z1" s="94"/>
      <c r="AA1" s="93"/>
      <c r="AB1" s="93"/>
      <c r="AC1" s="94"/>
      <c r="AD1" s="93"/>
      <c r="AE1" s="94"/>
      <c r="AF1" s="89"/>
      <c r="AG1" s="94"/>
      <c r="AH1" s="93"/>
      <c r="AI1" s="93"/>
      <c r="AJ1" s="89"/>
      <c r="AK1" s="93"/>
      <c r="AL1" s="3"/>
    </row>
    <row r="2" spans="1:37" ht="12.75">
      <c r="A2" s="71">
        <v>1</v>
      </c>
      <c r="B2" s="72" t="s">
        <v>15</v>
      </c>
      <c r="C2" s="73">
        <v>-7</v>
      </c>
      <c r="D2" s="91" t="s">
        <v>154</v>
      </c>
      <c r="E2" s="75"/>
      <c r="F2" s="126">
        <v>1</v>
      </c>
      <c r="G2" s="76" t="s">
        <v>7</v>
      </c>
      <c r="H2" s="73">
        <v>-5.2</v>
      </c>
      <c r="I2" s="91">
        <f>IF(H2="","",IF(H2=H3,"R",""))</f>
      </c>
      <c r="J2" s="70"/>
      <c r="K2" s="77">
        <v>1</v>
      </c>
      <c r="L2" s="78" t="s">
        <v>7</v>
      </c>
      <c r="M2" s="73">
        <v>-5.34</v>
      </c>
      <c r="N2" s="91"/>
      <c r="O2" s="97"/>
      <c r="P2" s="79">
        <v>1</v>
      </c>
      <c r="Q2" s="78" t="s">
        <v>53</v>
      </c>
      <c r="R2" s="125">
        <v>-5.390000000000001</v>
      </c>
      <c r="S2" s="74" t="s">
        <v>154</v>
      </c>
      <c r="T2" s="99"/>
      <c r="U2" s="79">
        <v>1</v>
      </c>
      <c r="V2" s="78" t="s">
        <v>56</v>
      </c>
      <c r="W2" s="125">
        <v>0</v>
      </c>
      <c r="X2" s="74"/>
      <c r="Y2" s="93"/>
      <c r="Z2" s="94"/>
      <c r="AA2" s="94"/>
      <c r="AB2" s="94"/>
      <c r="AC2" s="94"/>
      <c r="AD2" s="94"/>
      <c r="AE2" s="94"/>
      <c r="AF2" s="94"/>
      <c r="AG2" s="94"/>
      <c r="AH2" s="94"/>
      <c r="AI2" s="89"/>
      <c r="AJ2" s="89"/>
      <c r="AK2" s="89"/>
    </row>
    <row r="3" spans="1:42" ht="12.75">
      <c r="A3" s="80"/>
      <c r="B3" s="72" t="s">
        <v>7</v>
      </c>
      <c r="C3" s="73">
        <v>-1.7984</v>
      </c>
      <c r="D3" s="92"/>
      <c r="E3" s="75"/>
      <c r="F3" s="127"/>
      <c r="G3" s="76" t="s">
        <v>85</v>
      </c>
      <c r="H3" s="73">
        <v>-5.72</v>
      </c>
      <c r="I3" s="87"/>
      <c r="J3" s="70"/>
      <c r="K3" s="81"/>
      <c r="L3" s="78" t="s">
        <v>53</v>
      </c>
      <c r="M3" s="73">
        <v>-5.17</v>
      </c>
      <c r="N3" s="83"/>
      <c r="O3" s="70"/>
      <c r="P3" s="82"/>
      <c r="Q3" s="78" t="s">
        <v>56</v>
      </c>
      <c r="R3" s="125">
        <v>4.759999999999998</v>
      </c>
      <c r="S3" s="83"/>
      <c r="T3" s="83"/>
      <c r="U3" s="82"/>
      <c r="V3" s="78" t="s">
        <v>54</v>
      </c>
      <c r="W3" s="125">
        <v>22.06875</v>
      </c>
      <c r="X3" s="83"/>
      <c r="Y3" s="93"/>
      <c r="Z3" s="94"/>
      <c r="AA3" s="93"/>
      <c r="AB3" s="94"/>
      <c r="AC3" s="95"/>
      <c r="AD3" s="93"/>
      <c r="AE3" s="94"/>
      <c r="AF3" s="94"/>
      <c r="AG3" s="93"/>
      <c r="AH3" s="89"/>
      <c r="AI3" s="94"/>
      <c r="AJ3" s="93"/>
      <c r="AK3" s="89"/>
      <c r="AL3" s="1"/>
      <c r="AM3" s="2"/>
      <c r="AN3" s="13"/>
      <c r="AO3" s="13"/>
      <c r="AP3" s="2"/>
    </row>
    <row r="4" spans="1:37" ht="12.75">
      <c r="A4" s="71">
        <v>2</v>
      </c>
      <c r="B4" s="72" t="s">
        <v>85</v>
      </c>
      <c r="C4" s="73">
        <v>1.1663999999999994</v>
      </c>
      <c r="D4" s="91" t="s">
        <v>154</v>
      </c>
      <c r="E4" s="75"/>
      <c r="F4" s="84">
        <v>2</v>
      </c>
      <c r="G4" s="76" t="s">
        <v>4</v>
      </c>
      <c r="H4" s="73">
        <v>-5.2</v>
      </c>
      <c r="I4" s="91">
        <f>IF(H4="","",IF(H4=H5,"R",""))</f>
      </c>
      <c r="J4" s="70"/>
      <c r="K4" s="79">
        <v>2</v>
      </c>
      <c r="L4" s="85" t="s">
        <v>56</v>
      </c>
      <c r="M4" s="73">
        <v>10.876100000000001</v>
      </c>
      <c r="N4" s="91"/>
      <c r="O4" s="97"/>
      <c r="P4" s="79">
        <v>2</v>
      </c>
      <c r="Q4" s="78" t="s">
        <v>54</v>
      </c>
      <c r="R4" s="125">
        <v>-3.6</v>
      </c>
      <c r="S4" s="74" t="s">
        <v>154</v>
      </c>
      <c r="T4" s="99"/>
      <c r="U4" s="79">
        <v>2</v>
      </c>
      <c r="V4" s="78" t="s">
        <v>83</v>
      </c>
      <c r="W4" s="125">
        <v>-7</v>
      </c>
      <c r="X4" s="74"/>
      <c r="Y4" s="93"/>
      <c r="Z4" s="94"/>
      <c r="AA4" s="93"/>
      <c r="AB4" s="94"/>
      <c r="AC4" s="94"/>
      <c r="AD4" s="93"/>
      <c r="AE4" s="94"/>
      <c r="AF4" s="94"/>
      <c r="AG4" s="93"/>
      <c r="AH4" s="89"/>
      <c r="AI4" s="94"/>
      <c r="AJ4" s="93"/>
      <c r="AK4" s="89"/>
    </row>
    <row r="5" spans="1:37" ht="12.75">
      <c r="A5" s="80"/>
      <c r="B5" s="72" t="s">
        <v>77</v>
      </c>
      <c r="C5" s="73">
        <v>-3.9</v>
      </c>
      <c r="D5" s="92"/>
      <c r="E5" s="75"/>
      <c r="F5" s="80"/>
      <c r="G5" s="76" t="s">
        <v>53</v>
      </c>
      <c r="H5" s="73">
        <v>-3.6</v>
      </c>
      <c r="I5" s="87"/>
      <c r="J5" s="70"/>
      <c r="K5" s="82"/>
      <c r="L5" s="85" t="s">
        <v>31</v>
      </c>
      <c r="M5" s="73">
        <v>0.20699999999999985</v>
      </c>
      <c r="N5" s="83"/>
      <c r="O5" s="70"/>
      <c r="P5" s="82"/>
      <c r="Q5" s="78" t="s">
        <v>107</v>
      </c>
      <c r="R5" s="125">
        <v>-7</v>
      </c>
      <c r="S5" s="83"/>
      <c r="T5" s="83"/>
      <c r="U5" s="82"/>
      <c r="V5" s="78" t="s">
        <v>70</v>
      </c>
      <c r="W5" s="125">
        <v>-5.17</v>
      </c>
      <c r="X5" s="83"/>
      <c r="Y5" s="93"/>
      <c r="Z5" s="94"/>
      <c r="AA5" s="93"/>
      <c r="AB5" s="94"/>
      <c r="AC5" s="94"/>
      <c r="AD5" s="93"/>
      <c r="AE5" s="94"/>
      <c r="AF5" s="96"/>
      <c r="AG5" s="96"/>
      <c r="AH5" s="96"/>
      <c r="AI5" s="89"/>
      <c r="AJ5" s="89"/>
      <c r="AK5" s="89"/>
    </row>
    <row r="6" spans="1:37" ht="12.75">
      <c r="A6" s="71">
        <v>3</v>
      </c>
      <c r="B6" s="72" t="s">
        <v>14</v>
      </c>
      <c r="C6" s="73">
        <v>-3.7</v>
      </c>
      <c r="D6" s="91" t="s">
        <v>154</v>
      </c>
      <c r="E6" s="75"/>
      <c r="F6" s="71">
        <v>3</v>
      </c>
      <c r="G6" s="76" t="s">
        <v>113</v>
      </c>
      <c r="H6" s="73">
        <v>-5.390000000000001</v>
      </c>
      <c r="I6" s="91">
        <f>IF(H6="","",IF(H6=H7,"R",""))</f>
      </c>
      <c r="J6" s="70"/>
      <c r="K6" s="79">
        <v>3</v>
      </c>
      <c r="L6" s="85" t="s">
        <v>32</v>
      </c>
      <c r="M6" s="73">
        <v>-7</v>
      </c>
      <c r="N6" s="91"/>
      <c r="O6" s="97"/>
      <c r="P6" s="79">
        <v>3</v>
      </c>
      <c r="Q6" s="78" t="s">
        <v>83</v>
      </c>
      <c r="R6" s="125">
        <v>-4.4</v>
      </c>
      <c r="S6" s="74" t="s">
        <v>154</v>
      </c>
      <c r="T6" s="99"/>
      <c r="U6" s="79">
        <v>3</v>
      </c>
      <c r="V6" s="78" t="s">
        <v>25</v>
      </c>
      <c r="W6" s="125">
        <v>0.6999999999999993</v>
      </c>
      <c r="X6" s="74"/>
      <c r="Y6" s="93"/>
      <c r="Z6" s="94"/>
      <c r="AA6" s="93"/>
      <c r="AB6" s="94"/>
      <c r="AC6" s="94"/>
      <c r="AD6" s="93"/>
      <c r="AE6" s="94"/>
      <c r="AF6" s="96"/>
      <c r="AG6" s="96"/>
      <c r="AH6" s="96"/>
      <c r="AI6" s="89"/>
      <c r="AJ6" s="89"/>
      <c r="AK6" s="89"/>
    </row>
    <row r="7" spans="1:37" ht="12.75">
      <c r="A7" s="80"/>
      <c r="B7" s="72" t="s">
        <v>4</v>
      </c>
      <c r="C7" s="73">
        <v>0.3490000000000002</v>
      </c>
      <c r="D7" s="92"/>
      <c r="E7" s="75"/>
      <c r="F7" s="80"/>
      <c r="G7" s="76" t="s">
        <v>56</v>
      </c>
      <c r="H7" s="73">
        <v>-2.1275000000000004</v>
      </c>
      <c r="I7" s="87"/>
      <c r="J7" s="70"/>
      <c r="K7" s="82"/>
      <c r="L7" s="85" t="s">
        <v>54</v>
      </c>
      <c r="M7" s="73">
        <v>-5.7</v>
      </c>
      <c r="N7" s="83"/>
      <c r="O7" s="70"/>
      <c r="P7" s="82"/>
      <c r="Q7" s="78" t="s">
        <v>6</v>
      </c>
      <c r="R7" s="125">
        <v>-5.859999999999999</v>
      </c>
      <c r="S7" s="83"/>
      <c r="T7" s="83"/>
      <c r="U7" s="82"/>
      <c r="V7" s="78" t="s">
        <v>64</v>
      </c>
      <c r="W7" s="125">
        <v>-3.7</v>
      </c>
      <c r="X7" s="83"/>
      <c r="Y7" s="93"/>
      <c r="Z7" s="94"/>
      <c r="AA7" s="94"/>
      <c r="AB7" s="94"/>
      <c r="AC7" s="94"/>
      <c r="AD7" s="94"/>
      <c r="AE7" s="94"/>
      <c r="AF7" s="96"/>
      <c r="AG7" s="96"/>
      <c r="AH7" s="96"/>
      <c r="AI7" s="89"/>
      <c r="AJ7" s="89"/>
      <c r="AK7" s="89"/>
    </row>
    <row r="8" spans="1:37" ht="12.75">
      <c r="A8" s="102">
        <v>4</v>
      </c>
      <c r="B8" s="103" t="s">
        <v>52</v>
      </c>
      <c r="C8" s="104">
        <v>-7</v>
      </c>
      <c r="D8" s="105" t="s">
        <v>154</v>
      </c>
      <c r="E8" s="75"/>
      <c r="F8" s="71">
        <v>4</v>
      </c>
      <c r="G8" s="76" t="s">
        <v>49</v>
      </c>
      <c r="H8" s="73">
        <v>-7</v>
      </c>
      <c r="I8" s="91">
        <f>IF(H8="","",IF(H8=H9,"R",""))</f>
      </c>
      <c r="J8" s="70"/>
      <c r="K8" s="79">
        <v>4</v>
      </c>
      <c r="L8" s="85" t="s">
        <v>11</v>
      </c>
      <c r="M8" s="73">
        <v>-1.79</v>
      </c>
      <c r="N8" s="91"/>
      <c r="O8" s="97"/>
      <c r="P8" s="79">
        <v>4</v>
      </c>
      <c r="Q8" s="78" t="s">
        <v>70</v>
      </c>
      <c r="R8" s="125">
        <v>15.547999999999995</v>
      </c>
      <c r="S8" s="74" t="s">
        <v>154</v>
      </c>
      <c r="T8" s="99"/>
      <c r="U8" s="79">
        <v>4</v>
      </c>
      <c r="V8" s="78" t="s">
        <v>18</v>
      </c>
      <c r="W8" s="125">
        <v>-5.05</v>
      </c>
      <c r="X8" s="74"/>
      <c r="Y8" s="93"/>
      <c r="Z8" s="94"/>
      <c r="AA8" s="94"/>
      <c r="AB8" s="94"/>
      <c r="AC8" s="94"/>
      <c r="AD8" s="94"/>
      <c r="AE8" s="94"/>
      <c r="AF8" s="96"/>
      <c r="AG8" s="96"/>
      <c r="AH8" s="96"/>
      <c r="AI8" s="89"/>
      <c r="AJ8" s="89"/>
      <c r="AK8" s="89"/>
    </row>
    <row r="9" spans="1:37" ht="12.75">
      <c r="A9" s="106"/>
      <c r="B9" s="103" t="s">
        <v>53</v>
      </c>
      <c r="C9" s="104">
        <v>-4.7</v>
      </c>
      <c r="D9" s="107"/>
      <c r="E9" s="75"/>
      <c r="F9" s="80"/>
      <c r="G9" s="76" t="s">
        <v>31</v>
      </c>
      <c r="H9" s="73">
        <v>-2.869999999999999</v>
      </c>
      <c r="I9" s="87"/>
      <c r="J9" s="70"/>
      <c r="K9" s="82"/>
      <c r="L9" s="85" t="s">
        <v>107</v>
      </c>
      <c r="M9" s="73">
        <v>0.4900000000000002</v>
      </c>
      <c r="N9" s="83"/>
      <c r="O9" s="70"/>
      <c r="P9" s="82"/>
      <c r="Q9" s="78" t="s">
        <v>60</v>
      </c>
      <c r="R9" s="125">
        <v>-1.4749999999999996</v>
      </c>
      <c r="S9" s="83"/>
      <c r="T9" s="83"/>
      <c r="U9" s="86"/>
      <c r="V9" s="78" t="s">
        <v>82</v>
      </c>
      <c r="W9" s="125">
        <v>-1.75</v>
      </c>
      <c r="X9" s="87"/>
      <c r="Y9" s="93"/>
      <c r="Z9" s="94"/>
      <c r="AA9" s="94"/>
      <c r="AB9" s="94"/>
      <c r="AC9" s="94"/>
      <c r="AD9" s="94"/>
      <c r="AE9" s="94"/>
      <c r="AF9" s="96"/>
      <c r="AG9" s="96"/>
      <c r="AH9" s="96"/>
      <c r="AI9" s="89"/>
      <c r="AJ9" s="89"/>
      <c r="AK9" s="89"/>
    </row>
    <row r="10" spans="1:37" ht="12.75">
      <c r="A10" s="71">
        <v>5</v>
      </c>
      <c r="B10" s="72" t="s">
        <v>113</v>
      </c>
      <c r="C10" s="73">
        <v>0.9759999999999991</v>
      </c>
      <c r="D10" s="91" t="s">
        <v>154</v>
      </c>
      <c r="E10" s="75"/>
      <c r="F10" s="71">
        <v>5</v>
      </c>
      <c r="G10" s="76" t="s">
        <v>73</v>
      </c>
      <c r="H10" s="73">
        <v>-7</v>
      </c>
      <c r="I10" s="91">
        <f>IF(H10="","",IF(H10=H11,"R",""))</f>
      </c>
      <c r="J10" s="70"/>
      <c r="K10" s="79">
        <v>5</v>
      </c>
      <c r="L10" s="85" t="s">
        <v>16</v>
      </c>
      <c r="M10" s="73">
        <v>-7</v>
      </c>
      <c r="N10" s="91"/>
      <c r="O10" s="97"/>
      <c r="P10" s="79">
        <v>5</v>
      </c>
      <c r="Q10" s="78" t="s">
        <v>79</v>
      </c>
      <c r="R10" s="125">
        <v>-7</v>
      </c>
      <c r="S10" s="74" t="s">
        <v>154</v>
      </c>
      <c r="T10" s="98"/>
      <c r="U10" s="68"/>
      <c r="V10" s="68"/>
      <c r="W10" s="108"/>
      <c r="X10" s="68"/>
      <c r="Y10" s="93"/>
      <c r="Z10" s="94"/>
      <c r="AA10" s="94"/>
      <c r="AB10" s="94"/>
      <c r="AC10" s="94"/>
      <c r="AD10" s="94"/>
      <c r="AE10" s="94"/>
      <c r="AF10" s="96"/>
      <c r="AG10" s="96"/>
      <c r="AH10" s="96"/>
      <c r="AI10" s="89"/>
      <c r="AJ10" s="89"/>
      <c r="AK10" s="89"/>
    </row>
    <row r="11" spans="1:37" ht="12.75">
      <c r="A11" s="80"/>
      <c r="B11" s="72" t="s">
        <v>69</v>
      </c>
      <c r="C11" s="73">
        <v>-4.63</v>
      </c>
      <c r="D11" s="92"/>
      <c r="E11" s="75"/>
      <c r="F11" s="80"/>
      <c r="G11" s="76" t="s">
        <v>32</v>
      </c>
      <c r="H11" s="73">
        <v>0.5549999999999997</v>
      </c>
      <c r="I11" s="87"/>
      <c r="J11" s="70"/>
      <c r="K11" s="82"/>
      <c r="L11" s="85" t="s">
        <v>83</v>
      </c>
      <c r="M11" s="73">
        <v>-5.1</v>
      </c>
      <c r="N11" s="83"/>
      <c r="O11" s="70"/>
      <c r="P11" s="82"/>
      <c r="Q11" s="78" t="s">
        <v>25</v>
      </c>
      <c r="R11" s="125">
        <v>0.6999999999999993</v>
      </c>
      <c r="S11" s="83"/>
      <c r="T11" s="70"/>
      <c r="U11" s="68"/>
      <c r="V11" s="68"/>
      <c r="W11" s="108"/>
      <c r="X11" s="68"/>
      <c r="Y11" s="93"/>
      <c r="Z11" s="94"/>
      <c r="AA11" s="94"/>
      <c r="AB11" s="94"/>
      <c r="AC11" s="94"/>
      <c r="AD11" s="94"/>
      <c r="AE11" s="94"/>
      <c r="AF11" s="96"/>
      <c r="AG11" s="96"/>
      <c r="AH11" s="96"/>
      <c r="AI11" s="89"/>
      <c r="AJ11" s="89"/>
      <c r="AK11" s="89"/>
    </row>
    <row r="12" spans="1:37" ht="12.75">
      <c r="A12" s="71">
        <v>6</v>
      </c>
      <c r="B12" s="72" t="s">
        <v>63</v>
      </c>
      <c r="C12" s="73">
        <v>-5.5600000000000005</v>
      </c>
      <c r="D12" s="91" t="s">
        <v>154</v>
      </c>
      <c r="E12" s="75"/>
      <c r="F12" s="71">
        <v>6</v>
      </c>
      <c r="G12" s="76" t="s">
        <v>105</v>
      </c>
      <c r="H12" s="73">
        <v>-2.869999999999999</v>
      </c>
      <c r="I12" s="91">
        <f>IF(H12="","",IF(H12=H13,"R",""))</f>
      </c>
      <c r="J12" s="70"/>
      <c r="K12" s="79">
        <v>6</v>
      </c>
      <c r="L12" s="85" t="s">
        <v>59</v>
      </c>
      <c r="M12" s="73">
        <v>-3.9</v>
      </c>
      <c r="N12" s="91"/>
      <c r="O12" s="97"/>
      <c r="P12" s="79">
        <v>6</v>
      </c>
      <c r="Q12" s="78" t="s">
        <v>64</v>
      </c>
      <c r="R12" s="125">
        <v>9.195</v>
      </c>
      <c r="S12" s="74" t="s">
        <v>154</v>
      </c>
      <c r="T12" s="98"/>
      <c r="U12" s="68"/>
      <c r="V12" s="68"/>
      <c r="W12" s="108"/>
      <c r="X12" s="68"/>
      <c r="Y12" s="93"/>
      <c r="Z12" s="94"/>
      <c r="AA12" s="94"/>
      <c r="AB12" s="94"/>
      <c r="AC12" s="94"/>
      <c r="AD12" s="94"/>
      <c r="AE12" s="94"/>
      <c r="AF12" s="96"/>
      <c r="AG12" s="96"/>
      <c r="AH12" s="96"/>
      <c r="AI12" s="89"/>
      <c r="AJ12" s="89"/>
      <c r="AK12" s="89"/>
    </row>
    <row r="13" spans="1:37" ht="12.75">
      <c r="A13" s="80"/>
      <c r="B13" s="72" t="s">
        <v>56</v>
      </c>
      <c r="C13" s="73">
        <v>-5.28</v>
      </c>
      <c r="D13" s="92"/>
      <c r="E13" s="75"/>
      <c r="F13" s="80"/>
      <c r="G13" s="76" t="s">
        <v>54</v>
      </c>
      <c r="H13" s="73">
        <v>49.42</v>
      </c>
      <c r="I13" s="87"/>
      <c r="J13" s="70"/>
      <c r="K13" s="82"/>
      <c r="L13" s="85" t="s">
        <v>6</v>
      </c>
      <c r="M13" s="73">
        <v>33.492</v>
      </c>
      <c r="N13" s="83"/>
      <c r="O13" s="70"/>
      <c r="P13" s="82"/>
      <c r="Q13" s="78" t="s">
        <v>76</v>
      </c>
      <c r="R13" s="125">
        <v>-7</v>
      </c>
      <c r="S13" s="83"/>
      <c r="T13" s="70"/>
      <c r="U13" s="66" t="s">
        <v>128</v>
      </c>
      <c r="V13" s="67" t="s">
        <v>129</v>
      </c>
      <c r="W13" s="108"/>
      <c r="X13" s="68"/>
      <c r="Y13" s="93"/>
      <c r="Z13" s="94"/>
      <c r="AA13" s="94"/>
      <c r="AB13" s="94"/>
      <c r="AC13" s="94"/>
      <c r="AD13" s="94"/>
      <c r="AE13" s="94"/>
      <c r="AF13" s="96"/>
      <c r="AG13" s="96"/>
      <c r="AH13" s="96"/>
      <c r="AI13" s="89"/>
      <c r="AJ13" s="89"/>
      <c r="AK13" s="89"/>
    </row>
    <row r="14" spans="1:37" ht="12.75">
      <c r="A14" s="71">
        <v>7</v>
      </c>
      <c r="B14" s="72" t="s">
        <v>61</v>
      </c>
      <c r="C14" s="73">
        <v>-4.1</v>
      </c>
      <c r="D14" s="91" t="s">
        <v>154</v>
      </c>
      <c r="E14" s="75"/>
      <c r="F14" s="71">
        <v>7</v>
      </c>
      <c r="G14" s="76" t="s">
        <v>111</v>
      </c>
      <c r="H14" s="73">
        <v>-5.28</v>
      </c>
      <c r="I14" s="91">
        <f>IF(H14="","",IF(H14=H15,"R",""))</f>
      </c>
      <c r="J14" s="70"/>
      <c r="K14" s="79">
        <v>7</v>
      </c>
      <c r="L14" s="85" t="s">
        <v>13</v>
      </c>
      <c r="M14" s="73">
        <v>-7</v>
      </c>
      <c r="N14" s="91"/>
      <c r="O14" s="97"/>
      <c r="P14" s="79">
        <v>7</v>
      </c>
      <c r="Q14" s="78" t="s">
        <v>3</v>
      </c>
      <c r="R14" s="125">
        <v>-7</v>
      </c>
      <c r="S14" s="74" t="s">
        <v>154</v>
      </c>
      <c r="T14" s="99"/>
      <c r="U14" s="79">
        <v>1</v>
      </c>
      <c r="V14" s="78" t="s">
        <v>54</v>
      </c>
      <c r="W14" s="125">
        <v>31.478500000000004</v>
      </c>
      <c r="X14" s="74">
        <f>IF(W14="","",IF(W14=W15,"R",""))</f>
      </c>
      <c r="Y14" s="93"/>
      <c r="Z14" s="94"/>
      <c r="AA14" s="94"/>
      <c r="AB14" s="94"/>
      <c r="AC14" s="94"/>
      <c r="AD14" s="94"/>
      <c r="AE14" s="94"/>
      <c r="AF14" s="96"/>
      <c r="AG14" s="96"/>
      <c r="AH14" s="96"/>
      <c r="AI14" s="89"/>
      <c r="AJ14" s="89"/>
      <c r="AK14" s="89"/>
    </row>
    <row r="15" spans="1:37" ht="12.75">
      <c r="A15" s="80"/>
      <c r="B15" s="72" t="s">
        <v>49</v>
      </c>
      <c r="C15" s="73">
        <v>9.470156000000003</v>
      </c>
      <c r="D15" s="92"/>
      <c r="E15" s="75"/>
      <c r="F15" s="80"/>
      <c r="G15" s="76" t="s">
        <v>11</v>
      </c>
      <c r="H15" s="73">
        <v>-1.4749999999999996</v>
      </c>
      <c r="I15" s="87"/>
      <c r="J15" s="70"/>
      <c r="K15" s="82"/>
      <c r="L15" s="85" t="s">
        <v>70</v>
      </c>
      <c r="M15" s="73">
        <v>0.2649999999999997</v>
      </c>
      <c r="N15" s="83"/>
      <c r="O15" s="70"/>
      <c r="P15" s="82"/>
      <c r="Q15" s="78" t="s">
        <v>18</v>
      </c>
      <c r="R15" s="125">
        <v>-5.1</v>
      </c>
      <c r="S15" s="83"/>
      <c r="T15" s="83"/>
      <c r="U15" s="82"/>
      <c r="V15" s="78" t="s">
        <v>70</v>
      </c>
      <c r="W15" s="125">
        <v>0.7730000000000006</v>
      </c>
      <c r="X15" s="83"/>
      <c r="Y15" s="93"/>
      <c r="Z15" s="94"/>
      <c r="AA15" s="94"/>
      <c r="AB15" s="94"/>
      <c r="AC15" s="94"/>
      <c r="AD15" s="94"/>
      <c r="AE15" s="94"/>
      <c r="AF15" s="96"/>
      <c r="AG15" s="96"/>
      <c r="AH15" s="96"/>
      <c r="AI15" s="89"/>
      <c r="AJ15" s="89"/>
      <c r="AK15" s="89"/>
    </row>
    <row r="16" spans="1:37" ht="12.75">
      <c r="A16" s="71">
        <v>8</v>
      </c>
      <c r="B16" s="72" t="s">
        <v>31</v>
      </c>
      <c r="C16" s="73">
        <v>3.6029999999999998</v>
      </c>
      <c r="D16" s="91" t="s">
        <v>154</v>
      </c>
      <c r="E16" s="75"/>
      <c r="F16" s="71">
        <v>8</v>
      </c>
      <c r="G16" s="76" t="s">
        <v>107</v>
      </c>
      <c r="H16" s="73">
        <v>0.9600000000000009</v>
      </c>
      <c r="I16" s="91">
        <f>IF(H16="","",IF(H16=H17,"R",""))</f>
      </c>
      <c r="J16" s="70"/>
      <c r="K16" s="79">
        <v>8</v>
      </c>
      <c r="L16" s="85" t="s">
        <v>55</v>
      </c>
      <c r="M16" s="73">
        <v>-3.9</v>
      </c>
      <c r="N16" s="91"/>
      <c r="O16" s="97"/>
      <c r="P16" s="79">
        <v>8</v>
      </c>
      <c r="Q16" s="78" t="s">
        <v>82</v>
      </c>
      <c r="R16" s="125">
        <v>-1.8665000000000003</v>
      </c>
      <c r="S16" s="74" t="s">
        <v>154</v>
      </c>
      <c r="T16" s="99"/>
      <c r="U16" s="79">
        <v>2</v>
      </c>
      <c r="V16" s="78" t="s">
        <v>25</v>
      </c>
      <c r="W16" s="125">
        <v>-4.9</v>
      </c>
      <c r="X16" s="74">
        <f>IF(W16="","",IF(W16=W17,"R",""))</f>
      </c>
      <c r="Y16" s="93"/>
      <c r="Z16" s="94"/>
      <c r="AA16" s="94"/>
      <c r="AB16" s="94"/>
      <c r="AC16" s="94"/>
      <c r="AD16" s="94"/>
      <c r="AE16" s="94"/>
      <c r="AF16" s="96"/>
      <c r="AG16" s="96"/>
      <c r="AH16" s="96"/>
      <c r="AI16" s="89"/>
      <c r="AJ16" s="89"/>
      <c r="AK16" s="89"/>
    </row>
    <row r="17" spans="1:37" ht="12.75">
      <c r="A17" s="80"/>
      <c r="B17" s="72" t="s">
        <v>28</v>
      </c>
      <c r="C17" s="73">
        <v>0.3490000000000002</v>
      </c>
      <c r="D17" s="92"/>
      <c r="E17" s="75"/>
      <c r="F17" s="80"/>
      <c r="G17" s="76" t="s">
        <v>27</v>
      </c>
      <c r="H17" s="73">
        <v>-7</v>
      </c>
      <c r="I17" s="87"/>
      <c r="J17" s="70"/>
      <c r="K17" s="82"/>
      <c r="L17" s="85" t="s">
        <v>60</v>
      </c>
      <c r="M17" s="73">
        <v>-0.359</v>
      </c>
      <c r="N17" s="83"/>
      <c r="O17" s="70"/>
      <c r="P17" s="86"/>
      <c r="Q17" s="78" t="s">
        <v>48</v>
      </c>
      <c r="R17" s="125">
        <v>-5.2</v>
      </c>
      <c r="S17" s="87"/>
      <c r="T17" s="83"/>
      <c r="U17" s="86"/>
      <c r="V17" s="78" t="s">
        <v>82</v>
      </c>
      <c r="W17" s="125">
        <v>-5.8</v>
      </c>
      <c r="X17" s="87"/>
      <c r="Y17" s="93"/>
      <c r="Z17" s="94"/>
      <c r="AA17" s="94"/>
      <c r="AB17" s="94"/>
      <c r="AC17" s="94"/>
      <c r="AD17" s="94"/>
      <c r="AE17" s="94"/>
      <c r="AF17" s="96"/>
      <c r="AG17" s="96"/>
      <c r="AH17" s="96"/>
      <c r="AI17" s="89"/>
      <c r="AJ17" s="89"/>
      <c r="AK17" s="89"/>
    </row>
    <row r="18" spans="1:37" ht="12.75">
      <c r="A18" s="71">
        <v>9</v>
      </c>
      <c r="B18" s="72" t="s">
        <v>26</v>
      </c>
      <c r="C18" s="73">
        <v>-3.7</v>
      </c>
      <c r="D18" s="91" t="s">
        <v>154</v>
      </c>
      <c r="E18" s="75"/>
      <c r="F18" s="71">
        <v>9</v>
      </c>
      <c r="G18" s="76" t="s">
        <v>16</v>
      </c>
      <c r="H18" s="73">
        <v>-0.43100000000000094</v>
      </c>
      <c r="I18" s="91">
        <f>IF(H18="","",IF(H18=H19,"R",""))</f>
      </c>
      <c r="J18" s="70"/>
      <c r="K18" s="79">
        <v>9</v>
      </c>
      <c r="L18" s="85" t="s">
        <v>79</v>
      </c>
      <c r="M18" s="73">
        <v>19.593100000000003</v>
      </c>
      <c r="N18" s="91"/>
      <c r="O18" s="97"/>
      <c r="P18" s="89"/>
      <c r="Q18" s="89"/>
      <c r="R18" s="89"/>
      <c r="S18" s="89"/>
      <c r="T18" s="100"/>
      <c r="U18" s="68"/>
      <c r="V18" s="68"/>
      <c r="W18" s="108"/>
      <c r="X18" s="68"/>
      <c r="Y18" s="93"/>
      <c r="Z18" s="94"/>
      <c r="AA18" s="94"/>
      <c r="AB18" s="94"/>
      <c r="AC18" s="94"/>
      <c r="AD18" s="94"/>
      <c r="AE18" s="94"/>
      <c r="AF18" s="96"/>
      <c r="AG18" s="96"/>
      <c r="AH18" s="96"/>
      <c r="AI18" s="89"/>
      <c r="AJ18" s="89"/>
      <c r="AK18" s="89"/>
    </row>
    <row r="19" spans="1:37" ht="12.75">
      <c r="A19" s="80"/>
      <c r="B19" s="72" t="s">
        <v>73</v>
      </c>
      <c r="C19" s="73">
        <v>0.22279999999999944</v>
      </c>
      <c r="D19" s="92"/>
      <c r="E19" s="75"/>
      <c r="F19" s="80"/>
      <c r="G19" s="76" t="s">
        <v>84</v>
      </c>
      <c r="H19" s="73">
        <v>-7</v>
      </c>
      <c r="I19" s="87"/>
      <c r="J19" s="70"/>
      <c r="K19" s="82"/>
      <c r="L19" s="85" t="s">
        <v>108</v>
      </c>
      <c r="M19" s="73">
        <v>-7</v>
      </c>
      <c r="N19" s="83"/>
      <c r="O19" s="70"/>
      <c r="P19" s="70"/>
      <c r="Q19" s="70"/>
      <c r="R19" s="70"/>
      <c r="S19" s="68"/>
      <c r="T19" s="70"/>
      <c r="U19" s="68"/>
      <c r="V19" s="68"/>
      <c r="W19" s="108"/>
      <c r="X19" s="68"/>
      <c r="Y19" s="93"/>
      <c r="Z19" s="94"/>
      <c r="AA19" s="94"/>
      <c r="AB19" s="94"/>
      <c r="AC19" s="94"/>
      <c r="AD19" s="94"/>
      <c r="AE19" s="94"/>
      <c r="AF19" s="96"/>
      <c r="AG19" s="96"/>
      <c r="AH19" s="96"/>
      <c r="AI19" s="89"/>
      <c r="AJ19" s="89"/>
      <c r="AK19" s="89"/>
    </row>
    <row r="20" spans="1:37" ht="12.75">
      <c r="A20" s="71">
        <v>10</v>
      </c>
      <c r="B20" s="72" t="s">
        <v>32</v>
      </c>
      <c r="C20" s="73">
        <v>1.7919999999999998</v>
      </c>
      <c r="D20" s="91" t="s">
        <v>154</v>
      </c>
      <c r="E20" s="75"/>
      <c r="F20" s="71">
        <v>10</v>
      </c>
      <c r="G20" s="76" t="s">
        <v>83</v>
      </c>
      <c r="H20" s="73">
        <v>21.3625</v>
      </c>
      <c r="I20" s="91">
        <f>IF(H20="","",IF(H20=H21,"R",""))</f>
      </c>
      <c r="J20" s="70"/>
      <c r="K20" s="79">
        <v>10</v>
      </c>
      <c r="L20" s="85" t="s">
        <v>25</v>
      </c>
      <c r="M20" s="73">
        <v>-4.25</v>
      </c>
      <c r="N20" s="91"/>
      <c r="O20" s="97"/>
      <c r="P20" s="97"/>
      <c r="Q20" s="97"/>
      <c r="R20" s="97"/>
      <c r="S20" s="68"/>
      <c r="T20" s="68"/>
      <c r="U20" s="68"/>
      <c r="V20" s="68"/>
      <c r="W20" s="108"/>
      <c r="X20" s="68"/>
      <c r="Y20" s="93"/>
      <c r="Z20" s="94"/>
      <c r="AA20" s="94"/>
      <c r="AB20" s="94"/>
      <c r="AC20" s="94"/>
      <c r="AD20" s="94"/>
      <c r="AE20" s="94"/>
      <c r="AF20" s="96"/>
      <c r="AG20" s="96"/>
      <c r="AH20" s="96"/>
      <c r="AI20" s="89"/>
      <c r="AJ20" s="89"/>
      <c r="AK20" s="89"/>
    </row>
    <row r="21" spans="1:37" ht="12.75">
      <c r="A21" s="80"/>
      <c r="B21" s="72" t="s">
        <v>68</v>
      </c>
      <c r="C21" s="73">
        <v>-2.4368</v>
      </c>
      <c r="D21" s="92"/>
      <c r="E21" s="75"/>
      <c r="F21" s="80"/>
      <c r="G21" s="76" t="s">
        <v>28</v>
      </c>
      <c r="H21" s="73">
        <v>-5.1</v>
      </c>
      <c r="I21" s="87"/>
      <c r="J21" s="70"/>
      <c r="K21" s="82"/>
      <c r="L21" s="85" t="s">
        <v>9</v>
      </c>
      <c r="M21" s="73">
        <v>-4.75</v>
      </c>
      <c r="N21" s="83"/>
      <c r="O21" s="70"/>
      <c r="P21" s="70"/>
      <c r="Q21" s="70"/>
      <c r="R21" s="70"/>
      <c r="S21" s="68"/>
      <c r="T21" s="68"/>
      <c r="U21" s="68"/>
      <c r="V21" s="68"/>
      <c r="W21" s="108"/>
      <c r="X21" s="68"/>
      <c r="Y21" s="93"/>
      <c r="Z21" s="94"/>
      <c r="AA21" s="94"/>
      <c r="AB21" s="94"/>
      <c r="AC21" s="94"/>
      <c r="AD21" s="94"/>
      <c r="AE21" s="94"/>
      <c r="AF21" s="96"/>
      <c r="AG21" s="96"/>
      <c r="AH21" s="96"/>
      <c r="AI21" s="89"/>
      <c r="AJ21" s="89"/>
      <c r="AK21" s="89"/>
    </row>
    <row r="22" spans="1:37" ht="12.75">
      <c r="A22" s="71">
        <v>11</v>
      </c>
      <c r="B22" s="72" t="s">
        <v>66</v>
      </c>
      <c r="C22" s="73">
        <v>-7</v>
      </c>
      <c r="D22" s="91" t="s">
        <v>154</v>
      </c>
      <c r="E22" s="75"/>
      <c r="F22" s="71">
        <v>11</v>
      </c>
      <c r="G22" s="76" t="s">
        <v>59</v>
      </c>
      <c r="H22" s="73">
        <v>28.31584</v>
      </c>
      <c r="I22" s="91">
        <f>IF(H22="","",IF(H22=H23,"R",""))</f>
      </c>
      <c r="J22" s="70"/>
      <c r="K22" s="79">
        <v>11</v>
      </c>
      <c r="L22" s="85" t="s">
        <v>74</v>
      </c>
      <c r="M22" s="73">
        <v>-7</v>
      </c>
      <c r="N22" s="91"/>
      <c r="O22" s="97"/>
      <c r="P22" s="97"/>
      <c r="Q22" s="97"/>
      <c r="R22" s="97"/>
      <c r="S22" s="129"/>
      <c r="T22" s="130"/>
      <c r="U22" s="130"/>
      <c r="V22" s="130"/>
      <c r="W22" s="131"/>
      <c r="X22" s="130"/>
      <c r="Y22" s="132"/>
      <c r="Z22" s="94"/>
      <c r="AA22" s="94"/>
      <c r="AB22" s="94"/>
      <c r="AC22" s="94"/>
      <c r="AD22" s="94"/>
      <c r="AE22" s="94"/>
      <c r="AF22" s="96"/>
      <c r="AG22" s="96"/>
      <c r="AH22" s="96"/>
      <c r="AI22" s="89"/>
      <c r="AJ22" s="89"/>
      <c r="AK22" s="89"/>
    </row>
    <row r="23" spans="1:37" ht="12.75">
      <c r="A23" s="80"/>
      <c r="B23" s="72" t="s">
        <v>105</v>
      </c>
      <c r="C23" s="73">
        <v>-3.6</v>
      </c>
      <c r="D23" s="92"/>
      <c r="E23" s="75"/>
      <c r="F23" s="80"/>
      <c r="G23" s="76" t="s">
        <v>62</v>
      </c>
      <c r="H23" s="73">
        <v>7</v>
      </c>
      <c r="I23" s="87"/>
      <c r="J23" s="70"/>
      <c r="K23" s="82"/>
      <c r="L23" s="85" t="s">
        <v>64</v>
      </c>
      <c r="M23" s="73">
        <v>-5.17</v>
      </c>
      <c r="N23" s="83"/>
      <c r="O23" s="70"/>
      <c r="P23" s="70"/>
      <c r="Q23" s="70"/>
      <c r="R23" s="70"/>
      <c r="S23" s="133"/>
      <c r="T23" s="134"/>
      <c r="U23" s="66" t="s">
        <v>23</v>
      </c>
      <c r="V23" s="135" t="s">
        <v>130</v>
      </c>
      <c r="W23" s="136"/>
      <c r="X23" s="70"/>
      <c r="Y23" s="137"/>
      <c r="Z23" s="94"/>
      <c r="AA23" s="94"/>
      <c r="AB23" s="94"/>
      <c r="AC23" s="94"/>
      <c r="AD23" s="94"/>
      <c r="AE23" s="94"/>
      <c r="AF23" s="96"/>
      <c r="AG23" s="96"/>
      <c r="AH23" s="96"/>
      <c r="AI23" s="89"/>
      <c r="AJ23" s="89"/>
      <c r="AK23" s="89"/>
    </row>
    <row r="24" spans="1:37" ht="12.75">
      <c r="A24" s="88"/>
      <c r="B24" s="68"/>
      <c r="C24" s="68"/>
      <c r="D24" s="68"/>
      <c r="E24" s="68"/>
      <c r="F24" s="71">
        <v>12</v>
      </c>
      <c r="G24" s="76" t="s">
        <v>10</v>
      </c>
      <c r="H24" s="73">
        <v>-7</v>
      </c>
      <c r="I24" s="91">
        <f>IF(H24="","",IF(H24=H25,"R",""))</f>
      </c>
      <c r="J24" s="70"/>
      <c r="K24" s="79">
        <v>12</v>
      </c>
      <c r="L24" s="85" t="s">
        <v>76</v>
      </c>
      <c r="M24" s="73">
        <v>-7</v>
      </c>
      <c r="N24" s="91"/>
      <c r="O24" s="97"/>
      <c r="P24" s="97"/>
      <c r="Q24" s="97"/>
      <c r="R24" s="97"/>
      <c r="S24" s="133"/>
      <c r="T24" s="134"/>
      <c r="U24" s="79"/>
      <c r="V24" s="78" t="s">
        <v>54</v>
      </c>
      <c r="W24" s="125">
        <v>-5.390000000000001</v>
      </c>
      <c r="X24" s="74">
        <f>IF(W24="","",IF(W24=W25,"R",""))</f>
      </c>
      <c r="Y24" s="137"/>
      <c r="Z24" s="94"/>
      <c r="AA24" s="94"/>
      <c r="AB24" s="94"/>
      <c r="AC24" s="94"/>
      <c r="AD24" s="94"/>
      <c r="AE24" s="94"/>
      <c r="AF24" s="96"/>
      <c r="AG24" s="96"/>
      <c r="AH24" s="96"/>
      <c r="AI24" s="89"/>
      <c r="AJ24" s="89"/>
      <c r="AK24" s="89"/>
    </row>
    <row r="25" spans="1:37" ht="12.75">
      <c r="A25" s="88"/>
      <c r="B25" s="68"/>
      <c r="C25" s="68"/>
      <c r="D25" s="68"/>
      <c r="E25" s="68"/>
      <c r="F25" s="80"/>
      <c r="G25" s="76" t="s">
        <v>6</v>
      </c>
      <c r="H25" s="73">
        <v>-2.869999999999999</v>
      </c>
      <c r="I25" s="87"/>
      <c r="J25" s="70"/>
      <c r="K25" s="82"/>
      <c r="L25" s="85" t="s">
        <v>5</v>
      </c>
      <c r="M25" s="73">
        <v>-5.15</v>
      </c>
      <c r="N25" s="83"/>
      <c r="O25" s="70"/>
      <c r="P25" s="70"/>
      <c r="Q25" s="70"/>
      <c r="R25" s="70"/>
      <c r="S25" s="133"/>
      <c r="T25" s="134"/>
      <c r="U25" s="86"/>
      <c r="V25" s="78" t="s">
        <v>25</v>
      </c>
      <c r="W25" s="125">
        <v>-3.8</v>
      </c>
      <c r="X25" s="87"/>
      <c r="Y25" s="137"/>
      <c r="Z25" s="94"/>
      <c r="AA25" s="94"/>
      <c r="AB25" s="94"/>
      <c r="AC25" s="94"/>
      <c r="AD25" s="94"/>
      <c r="AE25" s="94"/>
      <c r="AF25" s="96"/>
      <c r="AG25" s="96"/>
      <c r="AH25" s="96"/>
      <c r="AI25" s="89"/>
      <c r="AJ25" s="89"/>
      <c r="AK25" s="89"/>
    </row>
    <row r="26" spans="1:37" ht="12.75">
      <c r="A26" s="88"/>
      <c r="B26" s="68"/>
      <c r="C26" s="68"/>
      <c r="D26" s="68"/>
      <c r="E26" s="68"/>
      <c r="F26" s="71">
        <v>13</v>
      </c>
      <c r="G26" s="76" t="s">
        <v>109</v>
      </c>
      <c r="H26" s="73">
        <v>-2.869999999999999</v>
      </c>
      <c r="I26" s="91">
        <f>IF(H26="","",IF(H26=H27,"R",""))</f>
      </c>
      <c r="J26" s="70"/>
      <c r="K26" s="79">
        <v>13</v>
      </c>
      <c r="L26" s="85" t="s">
        <v>3</v>
      </c>
      <c r="M26" s="73">
        <v>-1.79</v>
      </c>
      <c r="N26" s="91"/>
      <c r="O26" s="97"/>
      <c r="P26" s="97"/>
      <c r="Q26" s="97"/>
      <c r="R26" s="97"/>
      <c r="S26" s="138"/>
      <c r="T26" s="139"/>
      <c r="U26" s="139"/>
      <c r="V26" s="139"/>
      <c r="W26" s="139"/>
      <c r="X26" s="139"/>
      <c r="Y26" s="140"/>
      <c r="Z26" s="94"/>
      <c r="AA26" s="94"/>
      <c r="AB26" s="94"/>
      <c r="AC26" s="94"/>
      <c r="AD26" s="94"/>
      <c r="AE26" s="94"/>
      <c r="AF26" s="96"/>
      <c r="AG26" s="96"/>
      <c r="AH26" s="96"/>
      <c r="AI26" s="89"/>
      <c r="AJ26" s="89"/>
      <c r="AK26" s="89"/>
    </row>
    <row r="27" spans="1:37" ht="12.75">
      <c r="A27" s="88"/>
      <c r="B27" s="68"/>
      <c r="C27" s="68"/>
      <c r="D27" s="68"/>
      <c r="E27" s="68"/>
      <c r="F27" s="80"/>
      <c r="G27" s="76" t="s">
        <v>13</v>
      </c>
      <c r="H27" s="73">
        <v>-0.9008000000000003</v>
      </c>
      <c r="I27" s="87"/>
      <c r="J27" s="70"/>
      <c r="K27" s="82"/>
      <c r="L27" s="85" t="s">
        <v>81</v>
      </c>
      <c r="M27" s="73">
        <v>-7</v>
      </c>
      <c r="N27" s="83"/>
      <c r="O27" s="70"/>
      <c r="P27" s="70"/>
      <c r="Q27" s="70"/>
      <c r="R27" s="70"/>
      <c r="S27" s="68"/>
      <c r="T27" s="68"/>
      <c r="U27" s="68"/>
      <c r="V27" s="68"/>
      <c r="W27" s="68"/>
      <c r="X27" s="68"/>
      <c r="Y27" s="93"/>
      <c r="Z27" s="94"/>
      <c r="AA27" s="94"/>
      <c r="AB27" s="94"/>
      <c r="AC27" s="94"/>
      <c r="AD27" s="94"/>
      <c r="AE27" s="94"/>
      <c r="AF27" s="96"/>
      <c r="AG27" s="96"/>
      <c r="AH27" s="96"/>
      <c r="AI27" s="89"/>
      <c r="AJ27" s="89"/>
      <c r="AK27" s="89"/>
    </row>
    <row r="28" spans="1:37" ht="12.75">
      <c r="A28" s="88"/>
      <c r="B28" s="68"/>
      <c r="C28" s="68"/>
      <c r="D28" s="68"/>
      <c r="E28" s="68"/>
      <c r="F28" s="71">
        <v>14</v>
      </c>
      <c r="G28" s="76" t="s">
        <v>70</v>
      </c>
      <c r="H28" s="73">
        <v>0.1200000000000001</v>
      </c>
      <c r="I28" s="91">
        <f>IF(H28="","",IF(H28=H29,"R",""))</f>
      </c>
      <c r="J28" s="70"/>
      <c r="K28" s="79">
        <v>14</v>
      </c>
      <c r="L28" s="85" t="s">
        <v>18</v>
      </c>
      <c r="M28" s="73">
        <v>9.574300000000001</v>
      </c>
      <c r="N28" s="91"/>
      <c r="O28" s="97"/>
      <c r="P28" s="97"/>
      <c r="Q28" s="97"/>
      <c r="R28" s="97"/>
      <c r="S28" s="68"/>
      <c r="T28" s="68"/>
      <c r="U28" s="68"/>
      <c r="V28" s="68"/>
      <c r="W28" s="68"/>
      <c r="X28" s="68"/>
      <c r="Y28" s="93"/>
      <c r="Z28" s="94"/>
      <c r="AA28" s="94"/>
      <c r="AB28" s="94"/>
      <c r="AC28" s="94"/>
      <c r="AD28" s="94"/>
      <c r="AE28" s="94"/>
      <c r="AF28" s="96"/>
      <c r="AG28" s="96"/>
      <c r="AH28" s="96"/>
      <c r="AI28" s="89"/>
      <c r="AJ28" s="89"/>
      <c r="AK28" s="89"/>
    </row>
    <row r="29" spans="1:37" ht="12.75">
      <c r="A29" s="88"/>
      <c r="B29" s="68"/>
      <c r="C29" s="68"/>
      <c r="D29" s="68"/>
      <c r="E29" s="68"/>
      <c r="F29" s="80"/>
      <c r="G29" s="76" t="s">
        <v>24</v>
      </c>
      <c r="H29" s="73">
        <v>-2.8</v>
      </c>
      <c r="I29" s="87"/>
      <c r="J29" s="70"/>
      <c r="K29" s="82"/>
      <c r="L29" s="85" t="s">
        <v>2</v>
      </c>
      <c r="M29" s="73">
        <v>-0.16999999999999993</v>
      </c>
      <c r="N29" s="83"/>
      <c r="O29" s="70"/>
      <c r="P29" s="70"/>
      <c r="Q29" s="70"/>
      <c r="R29" s="70"/>
      <c r="S29" s="68"/>
      <c r="T29" s="68"/>
      <c r="U29" s="93"/>
      <c r="V29" s="93"/>
      <c r="W29" s="93"/>
      <c r="X29" s="94"/>
      <c r="Y29" s="93"/>
      <c r="Z29" s="94"/>
      <c r="AA29" s="94"/>
      <c r="AB29" s="94"/>
      <c r="AC29" s="94"/>
      <c r="AD29" s="94"/>
      <c r="AE29" s="94"/>
      <c r="AF29" s="96"/>
      <c r="AG29" s="96"/>
      <c r="AH29" s="96"/>
      <c r="AI29" s="89"/>
      <c r="AJ29" s="89"/>
      <c r="AK29" s="89"/>
    </row>
    <row r="30" spans="1:37" ht="12.75">
      <c r="A30" s="88"/>
      <c r="B30" s="68"/>
      <c r="C30" s="68"/>
      <c r="D30" s="68"/>
      <c r="E30" s="68"/>
      <c r="F30" s="71">
        <v>15</v>
      </c>
      <c r="G30" s="76" t="s">
        <v>55</v>
      </c>
      <c r="H30" s="73">
        <v>-5.1</v>
      </c>
      <c r="I30" s="91">
        <f>IF(H30="","",IF(H30=H31,"R",""))</f>
      </c>
      <c r="J30" s="70"/>
      <c r="K30" s="79">
        <v>15</v>
      </c>
      <c r="L30" s="85" t="s">
        <v>82</v>
      </c>
      <c r="M30" s="73">
        <v>6.970700000000001</v>
      </c>
      <c r="N30" s="91"/>
      <c r="O30" s="97"/>
      <c r="P30" s="97"/>
      <c r="Q30" s="97"/>
      <c r="R30" s="97"/>
      <c r="S30" s="68"/>
      <c r="T30" s="68"/>
      <c r="U30" s="93"/>
      <c r="V30" s="93"/>
      <c r="W30" s="93"/>
      <c r="X30" s="94"/>
      <c r="Y30" s="93"/>
      <c r="Z30" s="94"/>
      <c r="AA30" s="94"/>
      <c r="AB30" s="94"/>
      <c r="AC30" s="94"/>
      <c r="AD30" s="94"/>
      <c r="AE30" s="94"/>
      <c r="AF30" s="96"/>
      <c r="AG30" s="96"/>
      <c r="AH30" s="96"/>
      <c r="AI30" s="89"/>
      <c r="AJ30" s="89"/>
      <c r="AK30" s="89"/>
    </row>
    <row r="31" spans="1:37" ht="12.75">
      <c r="A31" s="88"/>
      <c r="B31" s="68"/>
      <c r="C31" s="68"/>
      <c r="D31" s="68"/>
      <c r="E31" s="68"/>
      <c r="F31" s="80"/>
      <c r="G31" s="76" t="s">
        <v>78</v>
      </c>
      <c r="H31" s="73">
        <v>-7</v>
      </c>
      <c r="I31" s="87"/>
      <c r="J31" s="70"/>
      <c r="K31" s="82"/>
      <c r="L31" s="85" t="s">
        <v>71</v>
      </c>
      <c r="M31" s="73">
        <v>-7</v>
      </c>
      <c r="N31" s="83"/>
      <c r="O31" s="70"/>
      <c r="P31" s="70"/>
      <c r="Q31" s="70"/>
      <c r="R31" s="70"/>
      <c r="S31" s="68"/>
      <c r="T31" s="68"/>
      <c r="U31" s="93"/>
      <c r="V31" s="93"/>
      <c r="W31" s="93"/>
      <c r="X31" s="94"/>
      <c r="Y31" s="93"/>
      <c r="Z31" s="94"/>
      <c r="AA31" s="94"/>
      <c r="AB31" s="94"/>
      <c r="AC31" s="94"/>
      <c r="AD31" s="94"/>
      <c r="AE31" s="94"/>
      <c r="AF31" s="96"/>
      <c r="AG31" s="96"/>
      <c r="AH31" s="96"/>
      <c r="AI31" s="89"/>
      <c r="AJ31" s="89"/>
      <c r="AK31" s="89"/>
    </row>
    <row r="32" spans="1:37" ht="12.75">
      <c r="A32" s="88"/>
      <c r="B32" s="68"/>
      <c r="C32" s="68"/>
      <c r="D32" s="68"/>
      <c r="E32" s="68"/>
      <c r="F32" s="71">
        <v>16</v>
      </c>
      <c r="G32" s="76" t="s">
        <v>8</v>
      </c>
      <c r="H32" s="73">
        <v>3.8900000000000006</v>
      </c>
      <c r="I32" s="91">
        <f>IF(H32="","",IF(H32=H33,"R",""))</f>
      </c>
      <c r="J32" s="70"/>
      <c r="K32" s="79">
        <v>16</v>
      </c>
      <c r="L32" s="85" t="s">
        <v>48</v>
      </c>
      <c r="M32" s="73">
        <v>16.36</v>
      </c>
      <c r="N32" s="91"/>
      <c r="O32" s="97"/>
      <c r="P32" s="97"/>
      <c r="Q32" s="97"/>
      <c r="R32" s="97"/>
      <c r="S32" s="68"/>
      <c r="T32" s="68"/>
      <c r="U32" s="93"/>
      <c r="V32" s="93"/>
      <c r="W32" s="93"/>
      <c r="X32" s="94"/>
      <c r="Y32" s="93"/>
      <c r="Z32" s="94"/>
      <c r="AA32" s="94"/>
      <c r="AB32" s="94"/>
      <c r="AC32" s="94"/>
      <c r="AD32" s="94"/>
      <c r="AE32" s="94"/>
      <c r="AF32" s="96"/>
      <c r="AG32" s="96"/>
      <c r="AH32" s="96"/>
      <c r="AI32" s="89"/>
      <c r="AJ32" s="89"/>
      <c r="AK32" s="89"/>
    </row>
    <row r="33" spans="1:37" ht="12.75">
      <c r="A33" s="88"/>
      <c r="B33" s="68"/>
      <c r="C33" s="68"/>
      <c r="D33" s="68"/>
      <c r="E33" s="68"/>
      <c r="F33" s="80"/>
      <c r="G33" s="76" t="s">
        <v>60</v>
      </c>
      <c r="H33" s="73">
        <v>11.8</v>
      </c>
      <c r="I33" s="87"/>
      <c r="J33" s="70"/>
      <c r="K33" s="86"/>
      <c r="L33" s="85" t="s">
        <v>30</v>
      </c>
      <c r="M33" s="73">
        <v>-7</v>
      </c>
      <c r="N33" s="87"/>
      <c r="O33" s="70"/>
      <c r="P33" s="70"/>
      <c r="Q33" s="70"/>
      <c r="R33" s="70"/>
      <c r="S33" s="68"/>
      <c r="T33" s="68"/>
      <c r="U33" s="93"/>
      <c r="V33" s="93"/>
      <c r="W33" s="93"/>
      <c r="X33" s="94"/>
      <c r="Y33" s="93"/>
      <c r="Z33" s="94"/>
      <c r="AA33" s="94"/>
      <c r="AB33" s="94"/>
      <c r="AC33" s="94"/>
      <c r="AD33" s="94"/>
      <c r="AE33" s="94"/>
      <c r="AF33" s="96"/>
      <c r="AG33" s="96"/>
      <c r="AH33" s="96"/>
      <c r="AI33" s="89"/>
      <c r="AJ33" s="89"/>
      <c r="AK33" s="89"/>
    </row>
    <row r="34" spans="1:37" ht="12.75">
      <c r="A34" s="88"/>
      <c r="B34" s="68"/>
      <c r="C34" s="68"/>
      <c r="D34" s="68"/>
      <c r="E34" s="68"/>
      <c r="F34" s="71">
        <v>17</v>
      </c>
      <c r="G34" s="76" t="s">
        <v>79</v>
      </c>
      <c r="H34" s="73">
        <v>10.48</v>
      </c>
      <c r="I34" s="91">
        <f>IF(H34="","",IF(H34=H35,"R",""))</f>
      </c>
      <c r="J34" s="70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93"/>
      <c r="V34" s="93"/>
      <c r="W34" s="93"/>
      <c r="X34" s="94"/>
      <c r="Y34" s="93"/>
      <c r="Z34" s="94"/>
      <c r="AA34" s="94"/>
      <c r="AB34" s="94"/>
      <c r="AC34" s="94"/>
      <c r="AD34" s="94"/>
      <c r="AE34" s="94"/>
      <c r="AF34" s="96"/>
      <c r="AG34" s="96"/>
      <c r="AH34" s="96"/>
      <c r="AI34" s="89"/>
      <c r="AJ34" s="89"/>
      <c r="AK34" s="89"/>
    </row>
    <row r="35" spans="1:37" ht="12.75">
      <c r="A35" s="88"/>
      <c r="B35" s="68"/>
      <c r="C35" s="68"/>
      <c r="D35" s="68"/>
      <c r="E35" s="68"/>
      <c r="F35" s="80"/>
      <c r="G35" s="76" t="s">
        <v>12</v>
      </c>
      <c r="H35" s="73">
        <v>0.1200000000000001</v>
      </c>
      <c r="I35" s="87"/>
      <c r="J35" s="70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93"/>
      <c r="V35" s="93"/>
      <c r="W35" s="93"/>
      <c r="X35" s="94"/>
      <c r="Y35" s="93"/>
      <c r="Z35" s="94"/>
      <c r="AA35" s="94"/>
      <c r="AB35" s="94"/>
      <c r="AC35" s="94"/>
      <c r="AD35" s="94"/>
      <c r="AE35" s="94"/>
      <c r="AF35" s="96"/>
      <c r="AG35" s="96"/>
      <c r="AH35" s="96"/>
      <c r="AI35" s="89"/>
      <c r="AJ35" s="89"/>
      <c r="AK35" s="89"/>
    </row>
    <row r="36" spans="1:37" ht="12.75">
      <c r="A36" s="88"/>
      <c r="B36" s="68"/>
      <c r="C36" s="68"/>
      <c r="D36" s="68"/>
      <c r="E36" s="68"/>
      <c r="F36" s="71">
        <v>18</v>
      </c>
      <c r="G36" s="76" t="s">
        <v>51</v>
      </c>
      <c r="H36" s="73">
        <v>-7</v>
      </c>
      <c r="I36" s="91">
        <f>IF(H36="","",IF(H36=H37,"R",""))</f>
      </c>
      <c r="J36" s="70"/>
      <c r="K36" s="89"/>
      <c r="L36" s="89"/>
      <c r="M36" s="89"/>
      <c r="N36" s="89"/>
      <c r="O36" s="68"/>
      <c r="P36" s="68"/>
      <c r="Q36" s="68"/>
      <c r="R36" s="68"/>
      <c r="S36" s="68"/>
      <c r="T36" s="68"/>
      <c r="U36" s="93"/>
      <c r="V36" s="93"/>
      <c r="W36" s="93"/>
      <c r="X36" s="94"/>
      <c r="Y36" s="93"/>
      <c r="Z36" s="94"/>
      <c r="AA36" s="94"/>
      <c r="AB36" s="94"/>
      <c r="AC36" s="94"/>
      <c r="AD36" s="94"/>
      <c r="AE36" s="94"/>
      <c r="AF36" s="96"/>
      <c r="AG36" s="96"/>
      <c r="AH36" s="96"/>
      <c r="AI36" s="89"/>
      <c r="AJ36" s="89"/>
      <c r="AK36" s="89"/>
    </row>
    <row r="37" spans="1:37" ht="12.75">
      <c r="A37" s="88"/>
      <c r="B37" s="68"/>
      <c r="C37" s="68"/>
      <c r="D37" s="68"/>
      <c r="E37" s="68"/>
      <c r="F37" s="80"/>
      <c r="G37" s="76" t="s">
        <v>108</v>
      </c>
      <c r="H37" s="73">
        <v>1.5760000000000005</v>
      </c>
      <c r="I37" s="87"/>
      <c r="J37" s="70"/>
      <c r="K37" s="89"/>
      <c r="L37" s="89"/>
      <c r="M37" s="89"/>
      <c r="N37" s="89"/>
      <c r="O37" s="68"/>
      <c r="P37" s="68"/>
      <c r="Q37" s="68"/>
      <c r="R37" s="68"/>
      <c r="S37" s="68"/>
      <c r="T37" s="68"/>
      <c r="U37" s="93"/>
      <c r="V37" s="93"/>
      <c r="W37" s="93"/>
      <c r="X37" s="94"/>
      <c r="Y37" s="93"/>
      <c r="Z37" s="94"/>
      <c r="AA37" s="94"/>
      <c r="AB37" s="94"/>
      <c r="AC37" s="94"/>
      <c r="AD37" s="94"/>
      <c r="AE37" s="94"/>
      <c r="AF37" s="96"/>
      <c r="AG37" s="96"/>
      <c r="AH37" s="96"/>
      <c r="AI37" s="89"/>
      <c r="AJ37" s="89"/>
      <c r="AK37" s="89"/>
    </row>
    <row r="38" spans="1:37" ht="12.75">
      <c r="A38" s="88"/>
      <c r="B38" s="68"/>
      <c r="C38" s="68"/>
      <c r="D38" s="68"/>
      <c r="E38" s="68"/>
      <c r="F38" s="71">
        <v>19</v>
      </c>
      <c r="G38" s="76" t="s">
        <v>25</v>
      </c>
      <c r="H38" s="73">
        <v>13.840000000000003</v>
      </c>
      <c r="I38" s="91">
        <f>IF(H38="","",IF(H38=H39,"R",""))</f>
      </c>
      <c r="J38" s="70"/>
      <c r="K38" s="89"/>
      <c r="L38" s="89"/>
      <c r="M38" s="89"/>
      <c r="N38" s="89"/>
      <c r="O38" s="98"/>
      <c r="P38" s="97"/>
      <c r="Q38" s="97"/>
      <c r="R38" s="97"/>
      <c r="S38" s="68"/>
      <c r="T38" s="68"/>
      <c r="U38" s="93"/>
      <c r="V38" s="93"/>
      <c r="W38" s="93"/>
      <c r="X38" s="94"/>
      <c r="Y38" s="93"/>
      <c r="Z38" s="94"/>
      <c r="AA38" s="94"/>
      <c r="AB38" s="94"/>
      <c r="AC38" s="94"/>
      <c r="AD38" s="94"/>
      <c r="AE38" s="94"/>
      <c r="AF38" s="96"/>
      <c r="AG38" s="96"/>
      <c r="AH38" s="96"/>
      <c r="AI38" s="89"/>
      <c r="AJ38" s="89"/>
      <c r="AK38" s="89"/>
    </row>
    <row r="39" spans="1:37" ht="12.75">
      <c r="A39" s="88"/>
      <c r="B39" s="68"/>
      <c r="C39" s="68"/>
      <c r="D39" s="68"/>
      <c r="E39" s="68"/>
      <c r="F39" s="80"/>
      <c r="G39" s="76" t="s">
        <v>57</v>
      </c>
      <c r="H39" s="73">
        <v>4.688000000000001</v>
      </c>
      <c r="I39" s="87"/>
      <c r="J39" s="70"/>
      <c r="K39" s="89"/>
      <c r="L39" s="89"/>
      <c r="M39" s="89"/>
      <c r="N39" s="89"/>
      <c r="O39" s="70"/>
      <c r="P39" s="70"/>
      <c r="Q39" s="70"/>
      <c r="R39" s="70"/>
      <c r="S39" s="68"/>
      <c r="T39" s="68"/>
      <c r="U39" s="93"/>
      <c r="V39" s="93"/>
      <c r="W39" s="93"/>
      <c r="X39" s="94"/>
      <c r="Y39" s="93"/>
      <c r="Z39" s="94"/>
      <c r="AA39" s="94"/>
      <c r="AB39" s="94"/>
      <c r="AC39" s="94"/>
      <c r="AD39" s="94"/>
      <c r="AE39" s="94"/>
      <c r="AF39" s="96"/>
      <c r="AG39" s="96"/>
      <c r="AH39" s="96"/>
      <c r="AI39" s="89"/>
      <c r="AJ39" s="89"/>
      <c r="AK39" s="89"/>
    </row>
    <row r="40" spans="1:37" ht="12.75">
      <c r="A40" s="88"/>
      <c r="B40" s="68"/>
      <c r="C40" s="68"/>
      <c r="D40" s="68"/>
      <c r="E40" s="68"/>
      <c r="F40" s="71">
        <v>20</v>
      </c>
      <c r="G40" s="76" t="s">
        <v>9</v>
      </c>
      <c r="H40" s="73">
        <v>2.4399999999999995</v>
      </c>
      <c r="I40" s="91">
        <f>IF(H40="","",IF(H40=H41,"R",""))</f>
      </c>
      <c r="J40" s="70"/>
      <c r="K40" s="89"/>
      <c r="L40" s="89"/>
      <c r="M40" s="89"/>
      <c r="N40" s="89"/>
      <c r="O40" s="98"/>
      <c r="P40" s="97"/>
      <c r="Q40" s="97"/>
      <c r="R40" s="97"/>
      <c r="S40" s="68"/>
      <c r="T40" s="68"/>
      <c r="U40" s="93"/>
      <c r="V40" s="93"/>
      <c r="W40" s="93"/>
      <c r="X40" s="94"/>
      <c r="Y40" s="93"/>
      <c r="Z40" s="94"/>
      <c r="AA40" s="94"/>
      <c r="AB40" s="94"/>
      <c r="AC40" s="94"/>
      <c r="AD40" s="94"/>
      <c r="AE40" s="94"/>
      <c r="AF40" s="96"/>
      <c r="AG40" s="96"/>
      <c r="AH40" s="96"/>
      <c r="AI40" s="89"/>
      <c r="AJ40" s="89"/>
      <c r="AK40" s="89"/>
    </row>
    <row r="41" spans="1:37" ht="12.75">
      <c r="A41" s="88"/>
      <c r="B41" s="68"/>
      <c r="C41" s="68"/>
      <c r="D41" s="68"/>
      <c r="E41" s="68"/>
      <c r="F41" s="80"/>
      <c r="G41" s="76" t="s">
        <v>104</v>
      </c>
      <c r="H41" s="73">
        <v>0.5549999999999997</v>
      </c>
      <c r="I41" s="87"/>
      <c r="J41" s="70"/>
      <c r="K41" s="89"/>
      <c r="L41" s="89"/>
      <c r="M41" s="89"/>
      <c r="N41" s="89"/>
      <c r="O41" s="70"/>
      <c r="P41" s="70"/>
      <c r="Q41" s="70"/>
      <c r="R41" s="70"/>
      <c r="S41" s="68"/>
      <c r="T41" s="68"/>
      <c r="U41" s="93"/>
      <c r="V41" s="93"/>
      <c r="W41" s="93"/>
      <c r="X41" s="94"/>
      <c r="Y41" s="93"/>
      <c r="Z41" s="94"/>
      <c r="AA41" s="94"/>
      <c r="AB41" s="94"/>
      <c r="AC41" s="94"/>
      <c r="AD41" s="94"/>
      <c r="AE41" s="94"/>
      <c r="AF41" s="96"/>
      <c r="AG41" s="96"/>
      <c r="AH41" s="96"/>
      <c r="AI41" s="89"/>
      <c r="AJ41" s="89"/>
      <c r="AK41" s="89"/>
    </row>
    <row r="42" spans="1:37" ht="12.75">
      <c r="A42" s="88"/>
      <c r="B42" s="68"/>
      <c r="C42" s="68"/>
      <c r="D42" s="68"/>
      <c r="E42" s="68"/>
      <c r="F42" s="71">
        <v>21</v>
      </c>
      <c r="G42" s="76" t="s">
        <v>74</v>
      </c>
      <c r="H42" s="73">
        <v>30.304000000000002</v>
      </c>
      <c r="I42" s="91">
        <f>IF(H42="","",IF(H42=H43,"R",""))</f>
      </c>
      <c r="J42" s="70"/>
      <c r="K42" s="89"/>
      <c r="L42" s="89"/>
      <c r="M42" s="89"/>
      <c r="N42" s="89"/>
      <c r="O42" s="98"/>
      <c r="P42" s="97"/>
      <c r="Q42" s="97"/>
      <c r="R42" s="97"/>
      <c r="S42" s="68"/>
      <c r="T42" s="68"/>
      <c r="U42" s="93"/>
      <c r="V42" s="93"/>
      <c r="W42" s="93"/>
      <c r="X42" s="94"/>
      <c r="Y42" s="93"/>
      <c r="Z42" s="94"/>
      <c r="AA42" s="94"/>
      <c r="AB42" s="94"/>
      <c r="AC42" s="94"/>
      <c r="AD42" s="94"/>
      <c r="AE42" s="94"/>
      <c r="AF42" s="96"/>
      <c r="AG42" s="96"/>
      <c r="AH42" s="96"/>
      <c r="AI42" s="89"/>
      <c r="AJ42" s="89"/>
      <c r="AK42" s="89"/>
    </row>
    <row r="43" spans="1:37" ht="12.75">
      <c r="A43" s="88"/>
      <c r="B43" s="68"/>
      <c r="C43" s="68"/>
      <c r="D43" s="68"/>
      <c r="E43" s="68"/>
      <c r="F43" s="80"/>
      <c r="G43" s="76" t="s">
        <v>72</v>
      </c>
      <c r="H43" s="73">
        <v>9.600000000000001</v>
      </c>
      <c r="I43" s="87"/>
      <c r="J43" s="70"/>
      <c r="K43" s="89"/>
      <c r="L43" s="89"/>
      <c r="M43" s="89"/>
      <c r="N43" s="89"/>
      <c r="O43" s="70"/>
      <c r="P43" s="70"/>
      <c r="Q43" s="70"/>
      <c r="R43" s="70"/>
      <c r="S43" s="68"/>
      <c r="T43" s="68"/>
      <c r="U43" s="93"/>
      <c r="V43" s="93"/>
      <c r="W43" s="93"/>
      <c r="X43" s="94"/>
      <c r="Y43" s="93"/>
      <c r="Z43" s="94"/>
      <c r="AA43" s="94"/>
      <c r="AB43" s="94"/>
      <c r="AC43" s="94"/>
      <c r="AD43" s="94"/>
      <c r="AE43" s="94"/>
      <c r="AF43" s="96"/>
      <c r="AG43" s="96"/>
      <c r="AH43" s="96"/>
      <c r="AI43" s="89"/>
      <c r="AJ43" s="89"/>
      <c r="AK43" s="89"/>
    </row>
    <row r="44" spans="1:37" ht="12.75">
      <c r="A44" s="88"/>
      <c r="B44" s="68"/>
      <c r="C44" s="68"/>
      <c r="D44" s="68"/>
      <c r="E44" s="68"/>
      <c r="F44" s="71">
        <v>22</v>
      </c>
      <c r="G44" s="76" t="s">
        <v>64</v>
      </c>
      <c r="H44" s="73">
        <v>-2.8</v>
      </c>
      <c r="I44" s="91">
        <f>IF(H44="","",IF(H44=H45,"R",""))</f>
      </c>
      <c r="J44" s="70"/>
      <c r="K44" s="89"/>
      <c r="L44" s="89"/>
      <c r="M44" s="89"/>
      <c r="N44" s="89"/>
      <c r="O44" s="98"/>
      <c r="P44" s="97"/>
      <c r="Q44" s="97"/>
      <c r="R44" s="97"/>
      <c r="S44" s="68"/>
      <c r="T44" s="68"/>
      <c r="U44" s="93"/>
      <c r="V44" s="93"/>
      <c r="W44" s="93"/>
      <c r="X44" s="94"/>
      <c r="Y44" s="93"/>
      <c r="Z44" s="94"/>
      <c r="AA44" s="94"/>
      <c r="AB44" s="94"/>
      <c r="AC44" s="94"/>
      <c r="AD44" s="94"/>
      <c r="AE44" s="94"/>
      <c r="AF44" s="96"/>
      <c r="AG44" s="96"/>
      <c r="AH44" s="96"/>
      <c r="AI44" s="89"/>
      <c r="AJ44" s="89"/>
      <c r="AK44" s="89"/>
    </row>
    <row r="45" spans="1:37" ht="12.75">
      <c r="A45" s="88"/>
      <c r="B45" s="68"/>
      <c r="C45" s="68"/>
      <c r="D45" s="68"/>
      <c r="E45" s="68"/>
      <c r="F45" s="80"/>
      <c r="G45" s="76" t="s">
        <v>112</v>
      </c>
      <c r="H45" s="73">
        <v>-5.5600000000000005</v>
      </c>
      <c r="I45" s="87"/>
      <c r="J45" s="70"/>
      <c r="K45" s="89"/>
      <c r="L45" s="89"/>
      <c r="M45" s="89"/>
      <c r="N45" s="89"/>
      <c r="O45" s="70"/>
      <c r="P45" s="70"/>
      <c r="Q45" s="70"/>
      <c r="R45" s="70"/>
      <c r="S45" s="68"/>
      <c r="T45" s="68"/>
      <c r="U45" s="93"/>
      <c r="V45" s="93"/>
      <c r="W45" s="93"/>
      <c r="X45" s="94"/>
      <c r="Y45" s="93"/>
      <c r="Z45" s="94"/>
      <c r="AA45" s="94"/>
      <c r="AB45" s="94"/>
      <c r="AC45" s="94"/>
      <c r="AD45" s="94"/>
      <c r="AE45" s="94"/>
      <c r="AF45" s="96"/>
      <c r="AG45" s="96"/>
      <c r="AH45" s="96"/>
      <c r="AI45" s="89"/>
      <c r="AJ45" s="89"/>
      <c r="AK45" s="89"/>
    </row>
    <row r="46" spans="1:37" ht="12.75">
      <c r="A46" s="88"/>
      <c r="B46" s="68"/>
      <c r="C46" s="68"/>
      <c r="D46" s="68"/>
      <c r="E46" s="68"/>
      <c r="F46" s="71">
        <v>23</v>
      </c>
      <c r="G46" s="76" t="s">
        <v>106</v>
      </c>
      <c r="H46" s="73">
        <v>-7</v>
      </c>
      <c r="I46" s="91">
        <f>IF(H46="","",IF(H46=H47,"R",""))</f>
      </c>
      <c r="J46" s="70"/>
      <c r="K46" s="89"/>
      <c r="L46" s="89"/>
      <c r="M46" s="89"/>
      <c r="N46" s="89"/>
      <c r="O46" s="98"/>
      <c r="P46" s="97"/>
      <c r="Q46" s="97"/>
      <c r="R46" s="97"/>
      <c r="S46" s="68"/>
      <c r="T46" s="68"/>
      <c r="U46" s="93"/>
      <c r="V46" s="93"/>
      <c r="W46" s="93"/>
      <c r="X46" s="94"/>
      <c r="Y46" s="93"/>
      <c r="Z46" s="94"/>
      <c r="AA46" s="94"/>
      <c r="AB46" s="94"/>
      <c r="AC46" s="94"/>
      <c r="AD46" s="94"/>
      <c r="AE46" s="94"/>
      <c r="AF46" s="96"/>
      <c r="AG46" s="96"/>
      <c r="AH46" s="96"/>
      <c r="AI46" s="89"/>
      <c r="AJ46" s="89"/>
      <c r="AK46" s="89"/>
    </row>
    <row r="47" spans="1:37" ht="12.75">
      <c r="A47" s="88"/>
      <c r="B47" s="68"/>
      <c r="C47" s="68"/>
      <c r="D47" s="68"/>
      <c r="E47" s="68"/>
      <c r="F47" s="80"/>
      <c r="G47" s="76" t="s">
        <v>76</v>
      </c>
      <c r="H47" s="73">
        <v>-2.869999999999999</v>
      </c>
      <c r="I47" s="87"/>
      <c r="J47" s="70"/>
      <c r="K47" s="89"/>
      <c r="L47" s="89"/>
      <c r="M47" s="89"/>
      <c r="N47" s="89"/>
      <c r="O47" s="70"/>
      <c r="P47" s="70"/>
      <c r="Q47" s="70"/>
      <c r="R47" s="70"/>
      <c r="S47" s="68"/>
      <c r="T47" s="68"/>
      <c r="U47" s="93"/>
      <c r="V47" s="93"/>
      <c r="W47" s="93"/>
      <c r="X47" s="94"/>
      <c r="Y47" s="93"/>
      <c r="Z47" s="94"/>
      <c r="AA47" s="94"/>
      <c r="AB47" s="94"/>
      <c r="AC47" s="94"/>
      <c r="AD47" s="94"/>
      <c r="AE47" s="94"/>
      <c r="AF47" s="96"/>
      <c r="AG47" s="96"/>
      <c r="AH47" s="96"/>
      <c r="AI47" s="89"/>
      <c r="AJ47" s="89"/>
      <c r="AK47" s="89"/>
    </row>
    <row r="48" spans="1:37" ht="12.75">
      <c r="A48" s="88"/>
      <c r="B48" s="68"/>
      <c r="C48" s="68"/>
      <c r="D48" s="68"/>
      <c r="E48" s="68"/>
      <c r="F48" s="71">
        <v>24</v>
      </c>
      <c r="G48" s="76" t="s">
        <v>5</v>
      </c>
      <c r="H48" s="73">
        <v>1.2799999999999994</v>
      </c>
      <c r="I48" s="91">
        <f>IF(H48="","",IF(H48=H49,"R",""))</f>
      </c>
      <c r="J48" s="70"/>
      <c r="K48" s="89"/>
      <c r="L48" s="89"/>
      <c r="M48" s="89"/>
      <c r="N48" s="89"/>
      <c r="O48" s="98"/>
      <c r="P48" s="97"/>
      <c r="Q48" s="97"/>
      <c r="R48" s="97"/>
      <c r="S48" s="68"/>
      <c r="T48" s="68"/>
      <c r="U48" s="93"/>
      <c r="V48" s="93"/>
      <c r="W48" s="93"/>
      <c r="X48" s="94"/>
      <c r="Y48" s="93"/>
      <c r="Z48" s="94"/>
      <c r="AA48" s="94"/>
      <c r="AB48" s="94"/>
      <c r="AC48" s="94"/>
      <c r="AD48" s="94"/>
      <c r="AE48" s="94"/>
      <c r="AF48" s="96"/>
      <c r="AG48" s="96"/>
      <c r="AH48" s="96"/>
      <c r="AI48" s="89"/>
      <c r="AJ48" s="89"/>
      <c r="AK48" s="89"/>
    </row>
    <row r="49" spans="1:37" ht="12.75">
      <c r="A49" s="88"/>
      <c r="B49" s="68"/>
      <c r="C49" s="68"/>
      <c r="D49" s="68"/>
      <c r="E49" s="68"/>
      <c r="F49" s="80"/>
      <c r="G49" s="76" t="s">
        <v>47</v>
      </c>
      <c r="H49" s="73">
        <v>-5.1</v>
      </c>
      <c r="I49" s="87"/>
      <c r="J49" s="70"/>
      <c r="K49" s="89"/>
      <c r="L49" s="89"/>
      <c r="M49" s="89"/>
      <c r="N49" s="89"/>
      <c r="O49" s="70"/>
      <c r="P49" s="70"/>
      <c r="Q49" s="70"/>
      <c r="R49" s="70"/>
      <c r="S49" s="68"/>
      <c r="T49" s="68"/>
      <c r="U49" s="93"/>
      <c r="V49" s="93"/>
      <c r="W49" s="93"/>
      <c r="X49" s="94"/>
      <c r="Y49" s="93"/>
      <c r="Z49" s="94"/>
      <c r="AA49" s="94"/>
      <c r="AB49" s="94"/>
      <c r="AC49" s="94"/>
      <c r="AD49" s="94"/>
      <c r="AE49" s="94"/>
      <c r="AF49" s="96"/>
      <c r="AG49" s="96"/>
      <c r="AH49" s="96"/>
      <c r="AI49" s="89"/>
      <c r="AJ49" s="89"/>
      <c r="AK49" s="89"/>
    </row>
    <row r="50" spans="1:37" ht="12.75">
      <c r="A50" s="88"/>
      <c r="B50" s="68"/>
      <c r="C50" s="68"/>
      <c r="D50" s="68"/>
      <c r="E50" s="68"/>
      <c r="F50" s="71">
        <v>25</v>
      </c>
      <c r="G50" s="76" t="s">
        <v>3</v>
      </c>
      <c r="H50" s="73">
        <v>0.3520000000000003</v>
      </c>
      <c r="I50" s="91">
        <f>IF(H50="","",IF(H50=H51,"R",""))</f>
      </c>
      <c r="J50" s="70"/>
      <c r="K50" s="89"/>
      <c r="L50" s="89"/>
      <c r="M50" s="89"/>
      <c r="N50" s="89"/>
      <c r="O50" s="98"/>
      <c r="P50" s="97"/>
      <c r="Q50" s="97"/>
      <c r="R50" s="97"/>
      <c r="S50" s="68"/>
      <c r="T50" s="68"/>
      <c r="U50" s="93"/>
      <c r="V50" s="93"/>
      <c r="W50" s="93"/>
      <c r="X50" s="94"/>
      <c r="Y50" s="93"/>
      <c r="Z50" s="94"/>
      <c r="AA50" s="94"/>
      <c r="AB50" s="94"/>
      <c r="AC50" s="94"/>
      <c r="AD50" s="94"/>
      <c r="AE50" s="94"/>
      <c r="AF50" s="96"/>
      <c r="AG50" s="96"/>
      <c r="AH50" s="96"/>
      <c r="AI50" s="89"/>
      <c r="AJ50" s="89"/>
      <c r="AK50" s="89"/>
    </row>
    <row r="51" spans="1:37" ht="12.75">
      <c r="A51" s="88"/>
      <c r="B51" s="68"/>
      <c r="C51" s="68"/>
      <c r="D51" s="68"/>
      <c r="E51" s="68"/>
      <c r="F51" s="80"/>
      <c r="G51" s="76" t="s">
        <v>19</v>
      </c>
      <c r="H51" s="73">
        <v>-7</v>
      </c>
      <c r="I51" s="87"/>
      <c r="J51" s="70"/>
      <c r="K51" s="89"/>
      <c r="L51" s="89"/>
      <c r="M51" s="89"/>
      <c r="N51" s="89"/>
      <c r="O51" s="70"/>
      <c r="P51" s="70"/>
      <c r="Q51" s="70"/>
      <c r="R51" s="70"/>
      <c r="S51" s="68"/>
      <c r="T51" s="68"/>
      <c r="U51" s="68"/>
      <c r="V51" s="68"/>
      <c r="W51" s="68"/>
      <c r="X51" s="68"/>
      <c r="Y51" s="93"/>
      <c r="Z51" s="94"/>
      <c r="AA51" s="94"/>
      <c r="AB51" s="94"/>
      <c r="AC51" s="94"/>
      <c r="AD51" s="94"/>
      <c r="AE51" s="94"/>
      <c r="AF51" s="96"/>
      <c r="AG51" s="96"/>
      <c r="AH51" s="96"/>
      <c r="AI51" s="89"/>
      <c r="AJ51" s="89"/>
      <c r="AK51" s="89"/>
    </row>
    <row r="52" spans="1:37" ht="12.75">
      <c r="A52" s="88"/>
      <c r="B52" s="68"/>
      <c r="C52" s="68"/>
      <c r="D52" s="68"/>
      <c r="E52" s="68"/>
      <c r="F52" s="71">
        <v>26</v>
      </c>
      <c r="G52" s="76" t="s">
        <v>81</v>
      </c>
      <c r="H52" s="73">
        <v>-4.5</v>
      </c>
      <c r="I52" s="91">
        <f>IF(H52="","",IF(H52=H53,"R",""))</f>
      </c>
      <c r="J52" s="70"/>
      <c r="K52" s="89"/>
      <c r="L52" s="89"/>
      <c r="M52" s="89"/>
      <c r="N52" s="89"/>
      <c r="O52" s="98"/>
      <c r="P52" s="97"/>
      <c r="Q52" s="97"/>
      <c r="R52" s="97"/>
      <c r="S52" s="68"/>
      <c r="T52" s="68"/>
      <c r="U52" s="68"/>
      <c r="V52" s="68"/>
      <c r="W52" s="68"/>
      <c r="X52" s="68"/>
      <c r="Y52" s="93"/>
      <c r="Z52" s="94"/>
      <c r="AA52" s="94"/>
      <c r="AB52" s="94"/>
      <c r="AC52" s="94"/>
      <c r="AD52" s="94"/>
      <c r="AE52" s="94"/>
      <c r="AF52" s="96"/>
      <c r="AG52" s="96"/>
      <c r="AH52" s="96"/>
      <c r="AI52" s="89"/>
      <c r="AJ52" s="89"/>
      <c r="AK52" s="89"/>
    </row>
    <row r="53" spans="1:37" ht="12.75">
      <c r="A53" s="88"/>
      <c r="B53" s="68"/>
      <c r="C53" s="68"/>
      <c r="D53" s="68"/>
      <c r="E53" s="68"/>
      <c r="F53" s="80"/>
      <c r="G53" s="76" t="s">
        <v>29</v>
      </c>
      <c r="H53" s="73">
        <v>-7</v>
      </c>
      <c r="I53" s="87"/>
      <c r="J53" s="70"/>
      <c r="K53" s="89"/>
      <c r="L53" s="89"/>
      <c r="M53" s="89"/>
      <c r="N53" s="89"/>
      <c r="O53" s="70"/>
      <c r="P53" s="70"/>
      <c r="Q53" s="70"/>
      <c r="R53" s="70"/>
      <c r="S53" s="68"/>
      <c r="T53" s="68"/>
      <c r="U53" s="68"/>
      <c r="V53" s="68"/>
      <c r="W53" s="68"/>
      <c r="X53" s="68"/>
      <c r="Y53" s="93"/>
      <c r="Z53" s="94"/>
      <c r="AA53" s="94"/>
      <c r="AB53" s="94"/>
      <c r="AC53" s="94"/>
      <c r="AD53" s="94"/>
      <c r="AE53" s="94"/>
      <c r="AF53" s="96"/>
      <c r="AG53" s="96"/>
      <c r="AH53" s="96"/>
      <c r="AI53" s="89"/>
      <c r="AJ53" s="89"/>
      <c r="AK53" s="89"/>
    </row>
    <row r="54" spans="1:37" ht="12.75">
      <c r="A54" s="88"/>
      <c r="B54" s="68"/>
      <c r="C54" s="68"/>
      <c r="D54" s="68"/>
      <c r="E54" s="68"/>
      <c r="F54" s="71">
        <v>27</v>
      </c>
      <c r="G54" s="76" t="s">
        <v>18</v>
      </c>
      <c r="H54" s="73">
        <v>-4.8</v>
      </c>
      <c r="I54" s="91">
        <f>IF(H54="","",IF(H54=H55,"R",""))</f>
      </c>
      <c r="J54" s="70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68"/>
      <c r="V54" s="68"/>
      <c r="W54" s="68"/>
      <c r="X54" s="68"/>
      <c r="Y54" s="93"/>
      <c r="Z54" s="94"/>
      <c r="AA54" s="94"/>
      <c r="AB54" s="94"/>
      <c r="AC54" s="94"/>
      <c r="AD54" s="94"/>
      <c r="AE54" s="94"/>
      <c r="AF54" s="96"/>
      <c r="AG54" s="96"/>
      <c r="AH54" s="96"/>
      <c r="AI54" s="89"/>
      <c r="AJ54" s="89"/>
      <c r="AK54" s="89"/>
    </row>
    <row r="55" spans="1:37" ht="12.75">
      <c r="A55" s="88"/>
      <c r="B55" s="68"/>
      <c r="C55" s="68"/>
      <c r="D55" s="68"/>
      <c r="E55" s="68"/>
      <c r="F55" s="80"/>
      <c r="G55" s="76" t="s">
        <v>110</v>
      </c>
      <c r="H55" s="73">
        <v>-5.1</v>
      </c>
      <c r="I55" s="87"/>
      <c r="J55" s="70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68"/>
      <c r="V55" s="68"/>
      <c r="W55" s="68"/>
      <c r="X55" s="68"/>
      <c r="Y55" s="93"/>
      <c r="Z55" s="94"/>
      <c r="AA55" s="94"/>
      <c r="AB55" s="94"/>
      <c r="AC55" s="94"/>
      <c r="AD55" s="94"/>
      <c r="AE55" s="94"/>
      <c r="AF55" s="96"/>
      <c r="AG55" s="96"/>
      <c r="AH55" s="96"/>
      <c r="AI55" s="89"/>
      <c r="AJ55" s="89"/>
      <c r="AK55" s="89"/>
    </row>
    <row r="56" spans="1:37" ht="12.75">
      <c r="A56" s="88"/>
      <c r="B56" s="68"/>
      <c r="C56" s="68"/>
      <c r="D56" s="68"/>
      <c r="E56" s="68"/>
      <c r="F56" s="71">
        <v>28</v>
      </c>
      <c r="G56" s="76" t="s">
        <v>75</v>
      </c>
      <c r="H56" s="73">
        <v>-5.1</v>
      </c>
      <c r="I56" s="91">
        <f>IF(H56="","",IF(H56=H57,"R",""))</f>
      </c>
      <c r="J56" s="70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68"/>
      <c r="V56" s="68"/>
      <c r="W56" s="68"/>
      <c r="X56" s="68"/>
      <c r="Y56" s="93"/>
      <c r="Z56" s="94"/>
      <c r="AA56" s="94"/>
      <c r="AB56" s="94"/>
      <c r="AC56" s="94"/>
      <c r="AD56" s="94"/>
      <c r="AE56" s="94"/>
      <c r="AF56" s="96"/>
      <c r="AG56" s="96"/>
      <c r="AH56" s="96"/>
      <c r="AI56" s="89"/>
      <c r="AJ56" s="89"/>
      <c r="AK56" s="89"/>
    </row>
    <row r="57" spans="1:37" ht="12.75">
      <c r="A57" s="88"/>
      <c r="B57" s="68"/>
      <c r="C57" s="68"/>
      <c r="D57" s="68"/>
      <c r="E57" s="68"/>
      <c r="F57" s="80"/>
      <c r="G57" s="76" t="s">
        <v>2</v>
      </c>
      <c r="H57" s="73">
        <v>6.364000000000001</v>
      </c>
      <c r="I57" s="87"/>
      <c r="J57" s="70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68"/>
      <c r="V57" s="68"/>
      <c r="W57" s="68"/>
      <c r="X57" s="68"/>
      <c r="Y57" s="93"/>
      <c r="Z57" s="94"/>
      <c r="AA57" s="94"/>
      <c r="AB57" s="94"/>
      <c r="AC57" s="94"/>
      <c r="AD57" s="94"/>
      <c r="AE57" s="94"/>
      <c r="AF57" s="96"/>
      <c r="AG57" s="96"/>
      <c r="AH57" s="96"/>
      <c r="AI57" s="89"/>
      <c r="AJ57" s="89"/>
      <c r="AK57" s="89"/>
    </row>
    <row r="58" spans="1:37" ht="12.75">
      <c r="A58" s="88"/>
      <c r="B58" s="68"/>
      <c r="C58" s="68"/>
      <c r="D58" s="68"/>
      <c r="E58" s="68"/>
      <c r="F58" s="71">
        <v>29</v>
      </c>
      <c r="G58" s="76" t="s">
        <v>82</v>
      </c>
      <c r="H58" s="73">
        <v>4.517200000000001</v>
      </c>
      <c r="I58" s="91">
        <f>IF(H58="","",IF(H58=H59,"R",""))</f>
      </c>
      <c r="J58" s="70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68"/>
      <c r="V58" s="68"/>
      <c r="W58" s="68"/>
      <c r="X58" s="68"/>
      <c r="Y58" s="93"/>
      <c r="Z58" s="94"/>
      <c r="AA58" s="94"/>
      <c r="AB58" s="94"/>
      <c r="AC58" s="94"/>
      <c r="AD58" s="94"/>
      <c r="AE58" s="94"/>
      <c r="AF58" s="96"/>
      <c r="AG58" s="96"/>
      <c r="AH58" s="96"/>
      <c r="AI58" s="89"/>
      <c r="AJ58" s="89"/>
      <c r="AK58" s="89"/>
    </row>
    <row r="59" spans="1:37" ht="12.75">
      <c r="A59" s="88"/>
      <c r="B59" s="68"/>
      <c r="C59" s="68"/>
      <c r="D59" s="68"/>
      <c r="E59" s="68"/>
      <c r="F59" s="80"/>
      <c r="G59" s="76" t="s">
        <v>17</v>
      </c>
      <c r="H59" s="73">
        <v>0.40999999999999925</v>
      </c>
      <c r="I59" s="87"/>
      <c r="J59" s="70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68"/>
      <c r="V59" s="68"/>
      <c r="W59" s="68"/>
      <c r="X59" s="68"/>
      <c r="Y59" s="93"/>
      <c r="Z59" s="94"/>
      <c r="AA59" s="94"/>
      <c r="AB59" s="94"/>
      <c r="AC59" s="94"/>
      <c r="AD59" s="94"/>
      <c r="AE59" s="94"/>
      <c r="AF59" s="96"/>
      <c r="AG59" s="96"/>
      <c r="AH59" s="96"/>
      <c r="AI59" s="89"/>
      <c r="AJ59" s="89"/>
      <c r="AK59" s="89"/>
    </row>
    <row r="60" spans="1:37" ht="12.75">
      <c r="A60" s="88"/>
      <c r="B60" s="68"/>
      <c r="C60" s="68"/>
      <c r="D60" s="68"/>
      <c r="E60" s="68"/>
      <c r="F60" s="71">
        <v>30</v>
      </c>
      <c r="G60" s="76" t="s">
        <v>50</v>
      </c>
      <c r="H60" s="73">
        <v>-4</v>
      </c>
      <c r="I60" s="91">
        <f>IF(H60="","",IF(H60=H61,"R",""))</f>
      </c>
      <c r="J60" s="70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68"/>
      <c r="V60" s="68"/>
      <c r="W60" s="68"/>
      <c r="X60" s="68"/>
      <c r="Y60" s="93"/>
      <c r="Z60" s="94"/>
      <c r="AA60" s="94"/>
      <c r="AB60" s="94"/>
      <c r="AC60" s="94"/>
      <c r="AD60" s="94"/>
      <c r="AE60" s="94"/>
      <c r="AF60" s="96"/>
      <c r="AG60" s="96"/>
      <c r="AH60" s="96"/>
      <c r="AI60" s="89"/>
      <c r="AJ60" s="89"/>
      <c r="AK60" s="89"/>
    </row>
    <row r="61" spans="1:37" ht="12.75">
      <c r="A61" s="88"/>
      <c r="B61" s="68"/>
      <c r="C61" s="68"/>
      <c r="D61" s="68"/>
      <c r="E61" s="68"/>
      <c r="F61" s="80"/>
      <c r="G61" s="76" t="s">
        <v>71</v>
      </c>
      <c r="H61" s="73">
        <v>5.274999999999999</v>
      </c>
      <c r="I61" s="87"/>
      <c r="J61" s="70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68"/>
      <c r="V61" s="68"/>
      <c r="W61" s="68"/>
      <c r="X61" s="68"/>
      <c r="Y61" s="93"/>
      <c r="Z61" s="94"/>
      <c r="AA61" s="94"/>
      <c r="AB61" s="94"/>
      <c r="AC61" s="94"/>
      <c r="AD61" s="94"/>
      <c r="AE61" s="94"/>
      <c r="AF61" s="96"/>
      <c r="AG61" s="96"/>
      <c r="AH61" s="96"/>
      <c r="AI61" s="89"/>
      <c r="AJ61" s="89"/>
      <c r="AK61" s="89"/>
    </row>
    <row r="62" spans="1:37" ht="12.75">
      <c r="A62" s="88"/>
      <c r="B62" s="68"/>
      <c r="C62" s="68"/>
      <c r="D62" s="68"/>
      <c r="E62" s="68"/>
      <c r="F62" s="71">
        <v>31</v>
      </c>
      <c r="G62" s="76" t="s">
        <v>58</v>
      </c>
      <c r="H62" s="73">
        <v>-7</v>
      </c>
      <c r="I62" s="91">
        <f>IF(H62="","",IF(H62=H63,"R",""))</f>
      </c>
      <c r="J62" s="70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68"/>
      <c r="V62" s="68"/>
      <c r="W62" s="68"/>
      <c r="X62" s="68"/>
      <c r="Y62" s="93"/>
      <c r="Z62" s="94"/>
      <c r="AA62" s="94"/>
      <c r="AB62" s="94"/>
      <c r="AC62" s="94"/>
      <c r="AD62" s="94"/>
      <c r="AE62" s="94"/>
      <c r="AF62" s="96"/>
      <c r="AG62" s="96"/>
      <c r="AH62" s="96"/>
      <c r="AI62" s="89"/>
      <c r="AJ62" s="89"/>
      <c r="AK62" s="89"/>
    </row>
    <row r="63" spans="1:37" ht="12.75">
      <c r="A63" s="88"/>
      <c r="B63" s="68"/>
      <c r="C63" s="68"/>
      <c r="D63" s="68"/>
      <c r="E63" s="68"/>
      <c r="F63" s="80"/>
      <c r="G63" s="76" t="s">
        <v>48</v>
      </c>
      <c r="H63" s="73">
        <v>-5.1</v>
      </c>
      <c r="I63" s="87"/>
      <c r="J63" s="70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3"/>
      <c r="Z63" s="94"/>
      <c r="AA63" s="94"/>
      <c r="AB63" s="94"/>
      <c r="AC63" s="94"/>
      <c r="AD63" s="94"/>
      <c r="AE63" s="94"/>
      <c r="AF63" s="96"/>
      <c r="AG63" s="96"/>
      <c r="AH63" s="96"/>
      <c r="AI63" s="89"/>
      <c r="AJ63" s="89"/>
      <c r="AK63" s="89"/>
    </row>
    <row r="64" spans="1:37" ht="12.75">
      <c r="A64" s="88"/>
      <c r="B64" s="68"/>
      <c r="C64" s="68"/>
      <c r="D64" s="68"/>
      <c r="E64" s="68"/>
      <c r="F64" s="71">
        <v>32</v>
      </c>
      <c r="G64" s="76" t="s">
        <v>30</v>
      </c>
      <c r="H64" s="73">
        <v>5.275</v>
      </c>
      <c r="I64" s="91">
        <f>IF(H64="","",IF(H64=H65,"R",""))</f>
      </c>
      <c r="J64" s="70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3"/>
      <c r="Z64" s="94"/>
      <c r="AA64" s="94"/>
      <c r="AB64" s="94"/>
      <c r="AC64" s="94"/>
      <c r="AD64" s="94"/>
      <c r="AE64" s="94"/>
      <c r="AF64" s="96"/>
      <c r="AG64" s="96"/>
      <c r="AH64" s="96"/>
      <c r="AI64" s="89"/>
      <c r="AJ64" s="89"/>
      <c r="AK64" s="89"/>
    </row>
    <row r="65" spans="1:37" ht="12.75">
      <c r="A65" s="88"/>
      <c r="B65" s="68"/>
      <c r="C65" s="68"/>
      <c r="D65" s="68"/>
      <c r="E65" s="68"/>
      <c r="F65" s="80"/>
      <c r="G65" s="76" t="s">
        <v>80</v>
      </c>
      <c r="H65" s="73">
        <v>-5.1</v>
      </c>
      <c r="I65" s="87"/>
      <c r="J65" s="68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3"/>
      <c r="Z65" s="94"/>
      <c r="AA65" s="94"/>
      <c r="AB65" s="94"/>
      <c r="AC65" s="94"/>
      <c r="AD65" s="94"/>
      <c r="AE65" s="94"/>
      <c r="AF65" s="96"/>
      <c r="AG65" s="96"/>
      <c r="AH65" s="96"/>
      <c r="AI65" s="89"/>
      <c r="AJ65" s="89"/>
      <c r="AK65" s="89"/>
    </row>
    <row r="66" spans="1:37" ht="12.75">
      <c r="A66" s="88"/>
      <c r="B66" s="68"/>
      <c r="C66" s="68"/>
      <c r="D66" s="68"/>
      <c r="E66" s="68"/>
      <c r="F66" s="88"/>
      <c r="G66" s="68"/>
      <c r="H66" s="108"/>
      <c r="I66" s="68"/>
      <c r="J66" s="68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3"/>
      <c r="Z66" s="94"/>
      <c r="AA66" s="94"/>
      <c r="AB66" s="94"/>
      <c r="AC66" s="94"/>
      <c r="AD66" s="94"/>
      <c r="AE66" s="94"/>
      <c r="AF66" s="96"/>
      <c r="AG66" s="96"/>
      <c r="AH66" s="96"/>
      <c r="AI66" s="89"/>
      <c r="AJ66" s="89"/>
      <c r="AK66" s="89"/>
    </row>
    <row r="67" spans="1:37" ht="12.75">
      <c r="A67" s="88"/>
      <c r="B67" s="68"/>
      <c r="C67" s="68"/>
      <c r="D67" s="68"/>
      <c r="E67" s="68"/>
      <c r="F67" s="88"/>
      <c r="G67" s="68"/>
      <c r="H67" s="108"/>
      <c r="I67" s="68"/>
      <c r="J67" s="68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3"/>
      <c r="Z67" s="94"/>
      <c r="AA67" s="94"/>
      <c r="AB67" s="94"/>
      <c r="AC67" s="94"/>
      <c r="AD67" s="94"/>
      <c r="AE67" s="94"/>
      <c r="AF67" s="96"/>
      <c r="AG67" s="96"/>
      <c r="AH67" s="96"/>
      <c r="AI67" s="89"/>
      <c r="AJ67" s="89"/>
      <c r="AK67" s="89"/>
    </row>
    <row r="68" spans="1:37" ht="12.75">
      <c r="A68" s="88"/>
      <c r="B68" s="68"/>
      <c r="C68" s="68"/>
      <c r="D68" s="68"/>
      <c r="E68" s="68"/>
      <c r="F68" s="88"/>
      <c r="G68" s="68"/>
      <c r="H68" s="108"/>
      <c r="I68" s="68"/>
      <c r="J68" s="68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3"/>
      <c r="Z68" s="94"/>
      <c r="AA68" s="94"/>
      <c r="AB68" s="94"/>
      <c r="AC68" s="94"/>
      <c r="AD68" s="94"/>
      <c r="AE68" s="94"/>
      <c r="AF68" s="96"/>
      <c r="AG68" s="96"/>
      <c r="AH68" s="96"/>
      <c r="AI68" s="89"/>
      <c r="AJ68" s="89"/>
      <c r="AK68" s="89"/>
    </row>
    <row r="69" spans="1:37" ht="12.75">
      <c r="A69" s="88"/>
      <c r="B69" s="68"/>
      <c r="C69" s="68"/>
      <c r="D69" s="68"/>
      <c r="E69" s="68"/>
      <c r="F69" s="88"/>
      <c r="G69" s="68"/>
      <c r="H69" s="108"/>
      <c r="I69" s="68"/>
      <c r="J69" s="68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3"/>
      <c r="Z69" s="94"/>
      <c r="AA69" s="94"/>
      <c r="AB69" s="94"/>
      <c r="AC69" s="94"/>
      <c r="AD69" s="94"/>
      <c r="AE69" s="94"/>
      <c r="AF69" s="96"/>
      <c r="AG69" s="96"/>
      <c r="AH69" s="96"/>
      <c r="AI69" s="89"/>
      <c r="AJ69" s="89"/>
      <c r="AK69" s="89"/>
    </row>
    <row r="70" spans="1:37" ht="12.75">
      <c r="A70" s="88"/>
      <c r="B70" s="68"/>
      <c r="C70" s="68"/>
      <c r="D70" s="68"/>
      <c r="E70" s="68"/>
      <c r="F70" s="88"/>
      <c r="G70" s="68"/>
      <c r="H70" s="108"/>
      <c r="I70" s="68"/>
      <c r="J70" s="68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3"/>
      <c r="Z70" s="94"/>
      <c r="AA70" s="94"/>
      <c r="AB70" s="94"/>
      <c r="AC70" s="94"/>
      <c r="AD70" s="94"/>
      <c r="AE70" s="94"/>
      <c r="AF70" s="96"/>
      <c r="AG70" s="96"/>
      <c r="AH70" s="96"/>
      <c r="AI70" s="89"/>
      <c r="AJ70" s="89"/>
      <c r="AK70" s="89"/>
    </row>
    <row r="71" spans="1:37" ht="12.75">
      <c r="A71" s="88"/>
      <c r="B71" s="68"/>
      <c r="C71" s="68"/>
      <c r="D71" s="68"/>
      <c r="E71" s="68"/>
      <c r="F71" s="88"/>
      <c r="G71" s="68"/>
      <c r="H71" s="108"/>
      <c r="I71" s="68"/>
      <c r="J71" s="68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3"/>
      <c r="Z71" s="94"/>
      <c r="AA71" s="94"/>
      <c r="AB71" s="94"/>
      <c r="AC71" s="94"/>
      <c r="AD71" s="94"/>
      <c r="AE71" s="94"/>
      <c r="AF71" s="96"/>
      <c r="AG71" s="96"/>
      <c r="AH71" s="96"/>
      <c r="AI71" s="89"/>
      <c r="AJ71" s="89"/>
      <c r="AK71" s="89"/>
    </row>
    <row r="72" spans="1:37" ht="12.75">
      <c r="A72" s="88"/>
      <c r="B72" s="68"/>
      <c r="C72" s="68"/>
      <c r="D72" s="68"/>
      <c r="E72" s="68"/>
      <c r="F72" s="88"/>
      <c r="G72" s="68"/>
      <c r="H72" s="108"/>
      <c r="I72" s="68"/>
      <c r="J72" s="68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3"/>
      <c r="Z72" s="94"/>
      <c r="AA72" s="94"/>
      <c r="AB72" s="94"/>
      <c r="AC72" s="94"/>
      <c r="AD72" s="94"/>
      <c r="AE72" s="94"/>
      <c r="AF72" s="96"/>
      <c r="AG72" s="96"/>
      <c r="AH72" s="96"/>
      <c r="AI72" s="89"/>
      <c r="AJ72" s="89"/>
      <c r="AK72" s="89"/>
    </row>
    <row r="73" spans="1:37" ht="12.75">
      <c r="A73" s="88"/>
      <c r="B73" s="68"/>
      <c r="C73" s="68"/>
      <c r="D73" s="68"/>
      <c r="E73" s="68"/>
      <c r="F73" s="88"/>
      <c r="G73" s="68"/>
      <c r="H73" s="108"/>
      <c r="I73" s="68"/>
      <c r="J73" s="68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3"/>
      <c r="Z73" s="94"/>
      <c r="AA73" s="94"/>
      <c r="AB73" s="94"/>
      <c r="AC73" s="94"/>
      <c r="AD73" s="94"/>
      <c r="AE73" s="94"/>
      <c r="AF73" s="96"/>
      <c r="AG73" s="96"/>
      <c r="AH73" s="96"/>
      <c r="AI73" s="89"/>
      <c r="AJ73" s="89"/>
      <c r="AK73" s="89"/>
    </row>
    <row r="74" spans="1:37" ht="12.75">
      <c r="A74" s="88"/>
      <c r="B74" s="68"/>
      <c r="C74" s="68"/>
      <c r="D74" s="68"/>
      <c r="E74" s="68"/>
      <c r="F74" s="88"/>
      <c r="G74" s="68"/>
      <c r="H74" s="108"/>
      <c r="I74" s="68"/>
      <c r="J74" s="68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3"/>
      <c r="Z74" s="94"/>
      <c r="AA74" s="94"/>
      <c r="AB74" s="94"/>
      <c r="AC74" s="94"/>
      <c r="AD74" s="94"/>
      <c r="AE74" s="94"/>
      <c r="AF74" s="96"/>
      <c r="AG74" s="96"/>
      <c r="AH74" s="96"/>
      <c r="AI74" s="89"/>
      <c r="AJ74" s="89"/>
      <c r="AK74" s="89"/>
    </row>
    <row r="75" spans="1:37" ht="12.75">
      <c r="A75" s="88"/>
      <c r="B75" s="68"/>
      <c r="C75" s="68"/>
      <c r="D75" s="68"/>
      <c r="E75" s="68"/>
      <c r="F75" s="88"/>
      <c r="G75" s="68"/>
      <c r="H75" s="108"/>
      <c r="I75" s="68"/>
      <c r="J75" s="68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3"/>
      <c r="Z75" s="94"/>
      <c r="AA75" s="94"/>
      <c r="AB75" s="94"/>
      <c r="AC75" s="94"/>
      <c r="AD75" s="94"/>
      <c r="AE75" s="94"/>
      <c r="AF75" s="96"/>
      <c r="AG75" s="96"/>
      <c r="AH75" s="96"/>
      <c r="AI75" s="89"/>
      <c r="AJ75" s="89"/>
      <c r="AK75" s="89"/>
    </row>
    <row r="76" spans="1:37" ht="12.75">
      <c r="A76" s="88"/>
      <c r="B76" s="68"/>
      <c r="C76" s="68"/>
      <c r="D76" s="68"/>
      <c r="E76" s="68"/>
      <c r="F76" s="88"/>
      <c r="G76" s="68"/>
      <c r="H76" s="108"/>
      <c r="I76" s="68"/>
      <c r="J76" s="68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3"/>
      <c r="Z76" s="94"/>
      <c r="AA76" s="94"/>
      <c r="AB76" s="94"/>
      <c r="AC76" s="94"/>
      <c r="AD76" s="94"/>
      <c r="AE76" s="94"/>
      <c r="AF76" s="96"/>
      <c r="AG76" s="96"/>
      <c r="AH76" s="96"/>
      <c r="AI76" s="89"/>
      <c r="AJ76" s="89"/>
      <c r="AK76" s="89"/>
    </row>
    <row r="77" spans="1:37" ht="12.75">
      <c r="A77" s="88"/>
      <c r="B77" s="68"/>
      <c r="C77" s="68"/>
      <c r="D77" s="68"/>
      <c r="E77" s="68"/>
      <c r="F77" s="88"/>
      <c r="G77" s="68"/>
      <c r="H77" s="108"/>
      <c r="I77" s="68"/>
      <c r="J77" s="68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3"/>
      <c r="Z77" s="94"/>
      <c r="AA77" s="94"/>
      <c r="AB77" s="94"/>
      <c r="AC77" s="94"/>
      <c r="AD77" s="94"/>
      <c r="AE77" s="94"/>
      <c r="AF77" s="96"/>
      <c r="AG77" s="96"/>
      <c r="AH77" s="96"/>
      <c r="AI77" s="89"/>
      <c r="AJ77" s="89"/>
      <c r="AK77" s="89"/>
    </row>
    <row r="78" spans="1:37" ht="12.75">
      <c r="A78" s="88"/>
      <c r="B78" s="68"/>
      <c r="C78" s="68"/>
      <c r="D78" s="68"/>
      <c r="E78" s="68"/>
      <c r="F78" s="88"/>
      <c r="G78" s="68"/>
      <c r="H78" s="108"/>
      <c r="I78" s="68"/>
      <c r="J78" s="68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3"/>
      <c r="Z78" s="94"/>
      <c r="AA78" s="94"/>
      <c r="AB78" s="94"/>
      <c r="AC78" s="94"/>
      <c r="AD78" s="94"/>
      <c r="AE78" s="94"/>
      <c r="AF78" s="96"/>
      <c r="AG78" s="96"/>
      <c r="AH78" s="96"/>
      <c r="AI78" s="89"/>
      <c r="AJ78" s="89"/>
      <c r="AK78" s="89"/>
    </row>
    <row r="79" spans="1:37" ht="12.75">
      <c r="A79" s="88"/>
      <c r="B79" s="68"/>
      <c r="C79" s="68"/>
      <c r="D79" s="68"/>
      <c r="E79" s="68"/>
      <c r="F79" s="88"/>
      <c r="G79" s="68"/>
      <c r="H79" s="108"/>
      <c r="I79" s="68"/>
      <c r="J79" s="68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3"/>
      <c r="Z79" s="94"/>
      <c r="AA79" s="94"/>
      <c r="AB79" s="94"/>
      <c r="AC79" s="94"/>
      <c r="AD79" s="94"/>
      <c r="AE79" s="94"/>
      <c r="AF79" s="96"/>
      <c r="AG79" s="96"/>
      <c r="AH79" s="96"/>
      <c r="AI79" s="89"/>
      <c r="AJ79" s="89"/>
      <c r="AK79" s="89"/>
    </row>
    <row r="80" spans="1:37" ht="12.75">
      <c r="A80" s="88"/>
      <c r="B80" s="68"/>
      <c r="C80" s="68"/>
      <c r="D80" s="68"/>
      <c r="E80" s="68"/>
      <c r="F80" s="88"/>
      <c r="G80" s="68"/>
      <c r="H80" s="108"/>
      <c r="I80" s="68"/>
      <c r="J80" s="68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3"/>
      <c r="Z80" s="94"/>
      <c r="AA80" s="94"/>
      <c r="AB80" s="94"/>
      <c r="AC80" s="94"/>
      <c r="AD80" s="94"/>
      <c r="AE80" s="94"/>
      <c r="AF80" s="96"/>
      <c r="AG80" s="96"/>
      <c r="AH80" s="96"/>
      <c r="AI80" s="89"/>
      <c r="AJ80" s="89"/>
      <c r="AK80" s="89"/>
    </row>
    <row r="81" spans="1:37" ht="12.75">
      <c r="A81" s="88"/>
      <c r="B81" s="68"/>
      <c r="C81" s="68"/>
      <c r="D81" s="68"/>
      <c r="E81" s="68"/>
      <c r="F81" s="88"/>
      <c r="G81" s="68"/>
      <c r="H81" s="108"/>
      <c r="I81" s="68"/>
      <c r="J81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3"/>
      <c r="Z81" s="94"/>
      <c r="AA81" s="94"/>
      <c r="AB81" s="94"/>
      <c r="AC81" s="94"/>
      <c r="AD81" s="94"/>
      <c r="AE81" s="94"/>
      <c r="AF81" s="96"/>
      <c r="AG81" s="96"/>
      <c r="AH81" s="96"/>
      <c r="AI81" s="89"/>
      <c r="AJ81" s="89"/>
      <c r="AK81" s="89"/>
    </row>
    <row r="82" spans="1:37" ht="12.75">
      <c r="A82" s="90"/>
      <c r="B82" s="89"/>
      <c r="C82" s="89"/>
      <c r="D82" s="89"/>
      <c r="E82" s="89"/>
      <c r="F82" s="90"/>
      <c r="G82" s="89"/>
      <c r="H82" s="10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3"/>
      <c r="Z82" s="94"/>
      <c r="AA82" s="94"/>
      <c r="AB82" s="94"/>
      <c r="AC82" s="94"/>
      <c r="AD82" s="94"/>
      <c r="AE82" s="94"/>
      <c r="AF82" s="96"/>
      <c r="AG82" s="96"/>
      <c r="AH82" s="96"/>
      <c r="AI82" s="89"/>
      <c r="AJ82" s="89"/>
      <c r="AK82" s="89"/>
    </row>
    <row r="83" spans="1:37" ht="12.75">
      <c r="A83" s="90"/>
      <c r="B83" s="89"/>
      <c r="C83" s="89"/>
      <c r="D83" s="89"/>
      <c r="E83" s="89"/>
      <c r="F83" s="90"/>
      <c r="G83" s="89"/>
      <c r="H83" s="10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3"/>
      <c r="Z83" s="94"/>
      <c r="AA83" s="94"/>
      <c r="AB83" s="94"/>
      <c r="AC83" s="94"/>
      <c r="AD83" s="94"/>
      <c r="AE83" s="94"/>
      <c r="AF83" s="96"/>
      <c r="AG83" s="96"/>
      <c r="AH83" s="96"/>
      <c r="AI83" s="89"/>
      <c r="AJ83" s="89"/>
      <c r="AK83" s="89"/>
    </row>
    <row r="84" spans="1:37" ht="12.75">
      <c r="A84" s="90"/>
      <c r="B84" s="89"/>
      <c r="C84" s="89"/>
      <c r="D84" s="89"/>
      <c r="E84" s="89"/>
      <c r="F84" s="90"/>
      <c r="G84" s="89"/>
      <c r="H84" s="10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3"/>
      <c r="Z84" s="94"/>
      <c r="AA84" s="94"/>
      <c r="AB84" s="94"/>
      <c r="AC84" s="94"/>
      <c r="AD84" s="94"/>
      <c r="AE84" s="94"/>
      <c r="AF84" s="96"/>
      <c r="AG84" s="96"/>
      <c r="AH84" s="96"/>
      <c r="AI84" s="89"/>
      <c r="AJ84" s="89"/>
      <c r="AK84" s="89"/>
    </row>
    <row r="85" spans="1:37" ht="12.75">
      <c r="A85" s="90"/>
      <c r="B85" s="89"/>
      <c r="C85" s="89"/>
      <c r="D85" s="89"/>
      <c r="E85" s="89"/>
      <c r="F85" s="90"/>
      <c r="G85" s="89"/>
      <c r="H85" s="10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3"/>
      <c r="Z85" s="94"/>
      <c r="AA85" s="94"/>
      <c r="AB85" s="94"/>
      <c r="AC85" s="94"/>
      <c r="AD85" s="94"/>
      <c r="AE85" s="94"/>
      <c r="AF85" s="96"/>
      <c r="AG85" s="96"/>
      <c r="AH85" s="96"/>
      <c r="AI85" s="89"/>
      <c r="AJ85" s="89"/>
      <c r="AK85" s="89"/>
    </row>
    <row r="86" spans="1:37" ht="12.75">
      <c r="A86" s="90"/>
      <c r="B86" s="89"/>
      <c r="C86" s="89"/>
      <c r="D86" s="89"/>
      <c r="E86" s="89"/>
      <c r="F86" s="90"/>
      <c r="G86" s="89"/>
      <c r="H86" s="10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3"/>
      <c r="Z86" s="94"/>
      <c r="AA86" s="94"/>
      <c r="AB86" s="94"/>
      <c r="AC86" s="94"/>
      <c r="AD86" s="94"/>
      <c r="AE86" s="94"/>
      <c r="AF86" s="96"/>
      <c r="AG86" s="96"/>
      <c r="AH86" s="96"/>
      <c r="AI86" s="89"/>
      <c r="AJ86" s="89"/>
      <c r="AK86" s="89"/>
    </row>
    <row r="87" spans="1:37" ht="12.75">
      <c r="A87" s="90"/>
      <c r="B87" s="89"/>
      <c r="C87" s="89"/>
      <c r="D87" s="89"/>
      <c r="E87" s="89"/>
      <c r="F87" s="90"/>
      <c r="G87" s="89"/>
      <c r="H87" s="10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3"/>
      <c r="Z87" s="94"/>
      <c r="AA87" s="94"/>
      <c r="AB87" s="94"/>
      <c r="AC87" s="94"/>
      <c r="AD87" s="94"/>
      <c r="AE87" s="94"/>
      <c r="AF87" s="96"/>
      <c r="AG87" s="96"/>
      <c r="AH87" s="96"/>
      <c r="AI87" s="89"/>
      <c r="AJ87" s="89"/>
      <c r="AK87" s="89"/>
    </row>
    <row r="88" spans="1:37" ht="12.75">
      <c r="A88" s="90"/>
      <c r="B88" s="89"/>
      <c r="C88" s="89"/>
      <c r="D88" s="89"/>
      <c r="E88" s="89"/>
      <c r="F88" s="90"/>
      <c r="G88" s="89"/>
      <c r="H88" s="10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3"/>
      <c r="Z88" s="94"/>
      <c r="AA88" s="94"/>
      <c r="AB88" s="94"/>
      <c r="AC88" s="94"/>
      <c r="AD88" s="94"/>
      <c r="AE88" s="94"/>
      <c r="AF88" s="96"/>
      <c r="AG88" s="96"/>
      <c r="AH88" s="96"/>
      <c r="AI88" s="89"/>
      <c r="AJ88" s="89"/>
      <c r="AK88" s="89"/>
    </row>
    <row r="89" spans="1:37" ht="12.75">
      <c r="A89" s="90"/>
      <c r="B89" s="89"/>
      <c r="C89" s="89"/>
      <c r="D89" s="89"/>
      <c r="E89" s="89"/>
      <c r="F89" s="90"/>
      <c r="G89" s="89"/>
      <c r="H89" s="10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3"/>
      <c r="Z89" s="94"/>
      <c r="AA89" s="94"/>
      <c r="AB89" s="94"/>
      <c r="AC89" s="94"/>
      <c r="AD89" s="94"/>
      <c r="AE89" s="94"/>
      <c r="AF89" s="96"/>
      <c r="AG89" s="96"/>
      <c r="AH89" s="96"/>
      <c r="AI89" s="89"/>
      <c r="AJ89" s="89"/>
      <c r="AK89" s="89"/>
    </row>
    <row r="90" spans="1:37" ht="12.75">
      <c r="A90" s="90"/>
      <c r="B90" s="89"/>
      <c r="C90" s="89"/>
      <c r="D90" s="89"/>
      <c r="E90" s="89"/>
      <c r="F90" s="90"/>
      <c r="G90" s="89"/>
      <c r="H90" s="10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3"/>
      <c r="Z90" s="94"/>
      <c r="AA90" s="94"/>
      <c r="AB90" s="94"/>
      <c r="AC90" s="94"/>
      <c r="AD90" s="94"/>
      <c r="AE90" s="94"/>
      <c r="AF90" s="96"/>
      <c r="AG90" s="96"/>
      <c r="AH90" s="96"/>
      <c r="AI90" s="89"/>
      <c r="AJ90" s="89"/>
      <c r="AK90" s="89"/>
    </row>
    <row r="91" spans="1:37" ht="12.75">
      <c r="A91" s="90"/>
      <c r="B91" s="89"/>
      <c r="C91" s="89"/>
      <c r="D91" s="89"/>
      <c r="E91" s="89"/>
      <c r="F91" s="90"/>
      <c r="G91" s="89"/>
      <c r="H91" s="10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3"/>
      <c r="Z91" s="94"/>
      <c r="AA91" s="94"/>
      <c r="AB91" s="94"/>
      <c r="AC91" s="94"/>
      <c r="AD91" s="94"/>
      <c r="AE91" s="94"/>
      <c r="AF91" s="96"/>
      <c r="AG91" s="96"/>
      <c r="AH91" s="96"/>
      <c r="AI91" s="89"/>
      <c r="AJ91" s="89"/>
      <c r="AK91" s="89"/>
    </row>
    <row r="92" spans="1:37" ht="12.75">
      <c r="A92" s="90"/>
      <c r="B92" s="89"/>
      <c r="C92" s="89"/>
      <c r="D92" s="89"/>
      <c r="E92" s="89"/>
      <c r="F92" s="90"/>
      <c r="G92" s="89"/>
      <c r="H92" s="10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3"/>
      <c r="Z92" s="94"/>
      <c r="AA92" s="94"/>
      <c r="AB92" s="94"/>
      <c r="AC92" s="94"/>
      <c r="AD92" s="94"/>
      <c r="AE92" s="94"/>
      <c r="AF92" s="96"/>
      <c r="AG92" s="96"/>
      <c r="AH92" s="96"/>
      <c r="AI92" s="89"/>
      <c r="AJ92" s="89"/>
      <c r="AK92" s="89"/>
    </row>
    <row r="93" spans="1:37" ht="12.75">
      <c r="A93" s="90"/>
      <c r="B93" s="89"/>
      <c r="C93" s="89"/>
      <c r="D93" s="89"/>
      <c r="E93" s="89"/>
      <c r="F93" s="90"/>
      <c r="G93" s="89"/>
      <c r="H93" s="10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3"/>
      <c r="Z93" s="94"/>
      <c r="AA93" s="94"/>
      <c r="AB93" s="94"/>
      <c r="AC93" s="94"/>
      <c r="AD93" s="94"/>
      <c r="AE93" s="94"/>
      <c r="AF93" s="96"/>
      <c r="AG93" s="96"/>
      <c r="AH93" s="96"/>
      <c r="AI93" s="89"/>
      <c r="AJ93" s="89"/>
      <c r="AK93" s="89"/>
    </row>
    <row r="94" spans="1:37" ht="12.75">
      <c r="A94" s="90"/>
      <c r="B94" s="89"/>
      <c r="C94" s="89"/>
      <c r="D94" s="89"/>
      <c r="E94" s="89"/>
      <c r="F94" s="90"/>
      <c r="G94" s="89"/>
      <c r="H94" s="10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3"/>
      <c r="Z94" s="94"/>
      <c r="AA94" s="94"/>
      <c r="AB94" s="94"/>
      <c r="AC94" s="94"/>
      <c r="AD94" s="94"/>
      <c r="AE94" s="94"/>
      <c r="AF94" s="96"/>
      <c r="AG94" s="96"/>
      <c r="AH94" s="96"/>
      <c r="AI94" s="89"/>
      <c r="AJ94" s="89"/>
      <c r="AK94" s="89"/>
    </row>
    <row r="95" spans="1:37" ht="12.75">
      <c r="A95" s="90"/>
      <c r="B95" s="89"/>
      <c r="C95" s="89"/>
      <c r="D95" s="89"/>
      <c r="E95" s="89"/>
      <c r="F95" s="90"/>
      <c r="G95" s="89"/>
      <c r="H95" s="10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3"/>
      <c r="Z95" s="94"/>
      <c r="AA95" s="94"/>
      <c r="AB95" s="94"/>
      <c r="AC95" s="94"/>
      <c r="AD95" s="94"/>
      <c r="AE95" s="94"/>
      <c r="AF95" s="96"/>
      <c r="AG95" s="96"/>
      <c r="AH95" s="96"/>
      <c r="AI95" s="89"/>
      <c r="AJ95" s="89"/>
      <c r="AK95" s="89"/>
    </row>
    <row r="96" spans="1:37" ht="12.75">
      <c r="A96" s="90"/>
      <c r="B96" s="89"/>
      <c r="C96" s="89"/>
      <c r="D96" s="89"/>
      <c r="E96" s="89"/>
      <c r="F96" s="90"/>
      <c r="G96" s="89"/>
      <c r="H96" s="10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93"/>
      <c r="Z96" s="94"/>
      <c r="AA96" s="94"/>
      <c r="AB96" s="94"/>
      <c r="AC96" s="94"/>
      <c r="AD96" s="94"/>
      <c r="AE96" s="94"/>
      <c r="AF96" s="96"/>
      <c r="AG96" s="96"/>
      <c r="AH96" s="96"/>
      <c r="AI96" s="89"/>
      <c r="AJ96" s="89"/>
      <c r="AK96" s="89"/>
    </row>
    <row r="97" spans="1:37" ht="12.75">
      <c r="A97" s="90"/>
      <c r="B97" s="89"/>
      <c r="C97" s="89"/>
      <c r="D97" s="89"/>
      <c r="E97" s="89"/>
      <c r="F97" s="90"/>
      <c r="G97" s="89"/>
      <c r="H97" s="10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93"/>
      <c r="Z97" s="94"/>
      <c r="AA97" s="94"/>
      <c r="AB97" s="94"/>
      <c r="AC97" s="94"/>
      <c r="AD97" s="94"/>
      <c r="AE97" s="94"/>
      <c r="AF97" s="96"/>
      <c r="AG97" s="96"/>
      <c r="AH97" s="96"/>
      <c r="AI97" s="89"/>
      <c r="AJ97" s="89"/>
      <c r="AK97" s="89"/>
    </row>
    <row r="98" spans="1:37" ht="12.75">
      <c r="A98" s="90"/>
      <c r="B98" s="89"/>
      <c r="C98" s="89"/>
      <c r="D98" s="89"/>
      <c r="E98" s="89"/>
      <c r="F98" s="90"/>
      <c r="G98" s="89"/>
      <c r="H98" s="10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93"/>
      <c r="Z98" s="94"/>
      <c r="AA98" s="94"/>
      <c r="AB98" s="94"/>
      <c r="AC98" s="94"/>
      <c r="AD98" s="94"/>
      <c r="AE98" s="94"/>
      <c r="AF98" s="96"/>
      <c r="AG98" s="96"/>
      <c r="AH98" s="96"/>
      <c r="AI98" s="89"/>
      <c r="AJ98" s="89"/>
      <c r="AK98" s="89"/>
    </row>
    <row r="99" spans="1:37" ht="12.75">
      <c r="A99" s="90"/>
      <c r="B99" s="89"/>
      <c r="C99" s="89"/>
      <c r="D99" s="89"/>
      <c r="E99" s="89"/>
      <c r="F99" s="90"/>
      <c r="G99" s="89"/>
      <c r="H99" s="10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93"/>
      <c r="Z99" s="94"/>
      <c r="AA99" s="94"/>
      <c r="AB99" s="94"/>
      <c r="AC99" s="94"/>
      <c r="AD99" s="94"/>
      <c r="AE99" s="94"/>
      <c r="AF99" s="96"/>
      <c r="AG99" s="96"/>
      <c r="AH99" s="96"/>
      <c r="AI99" s="89"/>
      <c r="AJ99" s="89"/>
      <c r="AK99" s="89"/>
    </row>
    <row r="100" spans="1:37" ht="12.75">
      <c r="A100" s="90"/>
      <c r="B100" s="89"/>
      <c r="C100" s="89"/>
      <c r="D100" s="89"/>
      <c r="E100" s="89"/>
      <c r="F100" s="90"/>
      <c r="G100" s="89"/>
      <c r="H100" s="10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93"/>
      <c r="Z100" s="94"/>
      <c r="AA100" s="94"/>
      <c r="AB100" s="94"/>
      <c r="AC100" s="94"/>
      <c r="AD100" s="94"/>
      <c r="AE100" s="94"/>
      <c r="AF100" s="96"/>
      <c r="AG100" s="96"/>
      <c r="AH100" s="96"/>
      <c r="AI100" s="89"/>
      <c r="AJ100" s="89"/>
      <c r="AK100" s="89"/>
    </row>
    <row r="101" spans="1:37" ht="12.75">
      <c r="A101" s="90"/>
      <c r="B101" s="89"/>
      <c r="C101" s="89"/>
      <c r="D101" s="89"/>
      <c r="E101" s="89"/>
      <c r="F101" s="90"/>
      <c r="G101" s="89"/>
      <c r="H101" s="109"/>
      <c r="I101" s="89"/>
      <c r="J101" s="89"/>
      <c r="K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93"/>
      <c r="Z101" s="94"/>
      <c r="AA101" s="94"/>
      <c r="AB101" s="94"/>
      <c r="AC101" s="94"/>
      <c r="AD101" s="94"/>
      <c r="AE101" s="94"/>
      <c r="AF101" s="96"/>
      <c r="AG101" s="96"/>
      <c r="AH101" s="96"/>
      <c r="AI101" s="89"/>
      <c r="AJ101" s="89"/>
      <c r="AK101" s="89"/>
    </row>
    <row r="102" spans="1:37" ht="12.75">
      <c r="A102" s="90"/>
      <c r="B102" s="89"/>
      <c r="C102" s="89"/>
      <c r="D102" s="89"/>
      <c r="E102" s="89"/>
      <c r="F102" s="90"/>
      <c r="G102" s="89"/>
      <c r="H102" s="109"/>
      <c r="I102" s="89"/>
      <c r="J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93"/>
      <c r="Z102" s="94"/>
      <c r="AA102" s="94"/>
      <c r="AB102" s="94"/>
      <c r="AC102" s="94"/>
      <c r="AD102" s="94"/>
      <c r="AE102" s="94"/>
      <c r="AF102" s="96"/>
      <c r="AG102" s="96"/>
      <c r="AH102" s="96"/>
      <c r="AI102" s="89"/>
      <c r="AJ102" s="89"/>
      <c r="AK102" s="89"/>
    </row>
    <row r="103" spans="1:37" ht="12.75">
      <c r="A103" s="90"/>
      <c r="B103" s="89"/>
      <c r="C103" s="89"/>
      <c r="D103" s="89"/>
      <c r="E103" s="89"/>
      <c r="F103" s="90"/>
      <c r="G103" s="89"/>
      <c r="H103" s="109"/>
      <c r="I103" s="89"/>
      <c r="J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93"/>
      <c r="Z103" s="94"/>
      <c r="AA103" s="94"/>
      <c r="AB103" s="94"/>
      <c r="AC103" s="94"/>
      <c r="AD103" s="94"/>
      <c r="AE103" s="94"/>
      <c r="AF103" s="96"/>
      <c r="AG103" s="96"/>
      <c r="AH103" s="96"/>
      <c r="AI103" s="89"/>
      <c r="AJ103" s="89"/>
      <c r="AK103" s="89"/>
    </row>
    <row r="104" spans="1:37" ht="12.75">
      <c r="A104" s="90"/>
      <c r="B104" s="89"/>
      <c r="C104" s="89"/>
      <c r="D104" s="89"/>
      <c r="E104" s="89"/>
      <c r="F104" s="90"/>
      <c r="G104" s="89"/>
      <c r="H104" s="109"/>
      <c r="I104" s="89"/>
      <c r="J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93"/>
      <c r="Z104" s="94"/>
      <c r="AA104" s="94"/>
      <c r="AB104" s="94"/>
      <c r="AC104" s="94"/>
      <c r="AD104" s="94"/>
      <c r="AE104" s="94"/>
      <c r="AF104" s="96"/>
      <c r="AG104" s="96"/>
      <c r="AH104" s="96"/>
      <c r="AI104" s="89"/>
      <c r="AJ104" s="89"/>
      <c r="AK104" s="89"/>
    </row>
    <row r="105" spans="1:37" ht="12.75">
      <c r="A105" s="90"/>
      <c r="B105" s="89"/>
      <c r="C105" s="89"/>
      <c r="D105" s="89"/>
      <c r="E105" s="89"/>
      <c r="F105" s="90"/>
      <c r="G105" s="89"/>
      <c r="H105" s="109"/>
      <c r="I105" s="89"/>
      <c r="J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93"/>
      <c r="Z105" s="94"/>
      <c r="AA105" s="94"/>
      <c r="AB105" s="94"/>
      <c r="AC105" s="94"/>
      <c r="AD105" s="94"/>
      <c r="AE105" s="94"/>
      <c r="AF105" s="96"/>
      <c r="AG105" s="96"/>
      <c r="AH105" s="96"/>
      <c r="AI105" s="89"/>
      <c r="AJ105" s="89"/>
      <c r="AK105" s="89"/>
    </row>
    <row r="106" spans="1:37" ht="12.75">
      <c r="A106" s="90"/>
      <c r="B106" s="89"/>
      <c r="C106" s="89"/>
      <c r="D106" s="89"/>
      <c r="E106" s="89"/>
      <c r="F106" s="90"/>
      <c r="G106" s="89"/>
      <c r="H106" s="109"/>
      <c r="I106" s="89"/>
      <c r="J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93"/>
      <c r="Z106" s="94"/>
      <c r="AA106" s="94"/>
      <c r="AB106" s="94"/>
      <c r="AC106" s="94"/>
      <c r="AD106" s="94"/>
      <c r="AE106" s="94"/>
      <c r="AF106" s="96"/>
      <c r="AG106" s="96"/>
      <c r="AH106" s="96"/>
      <c r="AI106" s="89"/>
      <c r="AJ106" s="89"/>
      <c r="AK106" s="89"/>
    </row>
    <row r="107" spans="1:37" ht="12.75">
      <c r="A107" s="90"/>
      <c r="B107" s="89"/>
      <c r="C107" s="89"/>
      <c r="D107" s="89"/>
      <c r="E107" s="89"/>
      <c r="F107" s="90"/>
      <c r="G107" s="89"/>
      <c r="H107" s="109"/>
      <c r="I107" s="89"/>
      <c r="J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93"/>
      <c r="Z107" s="94"/>
      <c r="AA107" s="94"/>
      <c r="AB107" s="94"/>
      <c r="AC107" s="94"/>
      <c r="AD107" s="94"/>
      <c r="AE107" s="94"/>
      <c r="AF107" s="96"/>
      <c r="AG107" s="96"/>
      <c r="AH107" s="96"/>
      <c r="AI107" s="89"/>
      <c r="AJ107" s="89"/>
      <c r="AK107" s="89"/>
    </row>
    <row r="108" spans="1:37" ht="12.75">
      <c r="A108" s="90"/>
      <c r="B108" s="89"/>
      <c r="C108" s="89"/>
      <c r="D108" s="89"/>
      <c r="E108" s="89"/>
      <c r="F108" s="90"/>
      <c r="G108" s="89"/>
      <c r="H108" s="109"/>
      <c r="I108" s="89"/>
      <c r="J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93"/>
      <c r="Z108" s="94"/>
      <c r="AA108" s="94"/>
      <c r="AB108" s="94"/>
      <c r="AC108" s="94"/>
      <c r="AD108" s="94"/>
      <c r="AE108" s="94"/>
      <c r="AF108" s="96"/>
      <c r="AG108" s="96"/>
      <c r="AH108" s="96"/>
      <c r="AI108" s="89"/>
      <c r="AJ108" s="89"/>
      <c r="AK108" s="89"/>
    </row>
    <row r="109" spans="1:37" ht="12.75">
      <c r="A109" s="90"/>
      <c r="B109" s="89"/>
      <c r="C109" s="89"/>
      <c r="D109" s="89"/>
      <c r="E109" s="89"/>
      <c r="F109" s="90"/>
      <c r="G109" s="89"/>
      <c r="H109" s="109"/>
      <c r="I109" s="89"/>
      <c r="J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93"/>
      <c r="Z109" s="94"/>
      <c r="AA109" s="94"/>
      <c r="AB109" s="94"/>
      <c r="AC109" s="94"/>
      <c r="AD109" s="94"/>
      <c r="AE109" s="94"/>
      <c r="AF109" s="96"/>
      <c r="AG109" s="96"/>
      <c r="AH109" s="96"/>
      <c r="AI109" s="89"/>
      <c r="AJ109" s="89"/>
      <c r="AK109" s="89"/>
    </row>
    <row r="110" spans="1:37" ht="12.75">
      <c r="A110" s="90"/>
      <c r="B110" s="89"/>
      <c r="C110" s="89"/>
      <c r="D110" s="89"/>
      <c r="E110" s="89"/>
      <c r="F110" s="90"/>
      <c r="G110" s="89"/>
      <c r="H110" s="109"/>
      <c r="I110" s="89"/>
      <c r="J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93"/>
      <c r="Z110" s="94"/>
      <c r="AA110" s="94"/>
      <c r="AB110" s="94"/>
      <c r="AC110" s="94"/>
      <c r="AD110" s="94"/>
      <c r="AE110" s="94"/>
      <c r="AF110" s="96"/>
      <c r="AG110" s="96"/>
      <c r="AH110" s="96"/>
      <c r="AI110" s="89"/>
      <c r="AJ110" s="89"/>
      <c r="AK110" s="89"/>
    </row>
    <row r="111" spans="1:37" ht="12.75">
      <c r="A111" s="90"/>
      <c r="B111" s="89"/>
      <c r="C111" s="89"/>
      <c r="D111" s="89"/>
      <c r="E111" s="89"/>
      <c r="F111" s="90"/>
      <c r="G111" s="89"/>
      <c r="H111" s="109"/>
      <c r="I111" s="89"/>
      <c r="J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93"/>
      <c r="Z111" s="94"/>
      <c r="AA111" s="94"/>
      <c r="AB111" s="94"/>
      <c r="AC111" s="94"/>
      <c r="AD111" s="94"/>
      <c r="AE111" s="94"/>
      <c r="AF111" s="96"/>
      <c r="AG111" s="96"/>
      <c r="AH111" s="96"/>
      <c r="AI111" s="89"/>
      <c r="AJ111" s="89"/>
      <c r="AK111" s="89"/>
    </row>
    <row r="112" spans="1:37" ht="12.75">
      <c r="A112" s="90"/>
      <c r="B112" s="89"/>
      <c r="C112" s="89"/>
      <c r="D112" s="89"/>
      <c r="E112" s="89"/>
      <c r="F112" s="90"/>
      <c r="G112" s="89"/>
      <c r="H112" s="109"/>
      <c r="I112" s="89"/>
      <c r="J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93"/>
      <c r="Z112" s="94"/>
      <c r="AA112" s="94"/>
      <c r="AB112" s="94"/>
      <c r="AC112" s="94"/>
      <c r="AD112" s="94"/>
      <c r="AE112" s="94"/>
      <c r="AF112" s="96"/>
      <c r="AG112" s="96"/>
      <c r="AH112" s="96"/>
      <c r="AI112" s="89"/>
      <c r="AJ112" s="89"/>
      <c r="AK112" s="89"/>
    </row>
    <row r="113" spans="1:37" ht="12.75">
      <c r="A113" s="90"/>
      <c r="B113" s="89"/>
      <c r="C113" s="89"/>
      <c r="D113" s="89"/>
      <c r="E113" s="89"/>
      <c r="F113" s="90"/>
      <c r="G113" s="89"/>
      <c r="H113" s="109"/>
      <c r="I113" s="89"/>
      <c r="J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3"/>
      <c r="Z113" s="94"/>
      <c r="AA113" s="94"/>
      <c r="AB113" s="94"/>
      <c r="AC113" s="94"/>
      <c r="AD113" s="94"/>
      <c r="AE113" s="94"/>
      <c r="AF113" s="96"/>
      <c r="AG113" s="96"/>
      <c r="AH113" s="96"/>
      <c r="AI113" s="89"/>
      <c r="AJ113" s="89"/>
      <c r="AK113" s="89"/>
    </row>
    <row r="114" spans="1:37" ht="12.75">
      <c r="A114" s="90"/>
      <c r="B114" s="89"/>
      <c r="C114" s="89"/>
      <c r="D114" s="89"/>
      <c r="E114" s="89"/>
      <c r="F114" s="90"/>
      <c r="G114" s="89"/>
      <c r="H114" s="109"/>
      <c r="I114" s="89"/>
      <c r="J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93"/>
      <c r="Z114" s="94"/>
      <c r="AA114" s="94"/>
      <c r="AB114" s="94"/>
      <c r="AC114" s="94"/>
      <c r="AD114" s="94"/>
      <c r="AE114" s="94"/>
      <c r="AF114" s="96"/>
      <c r="AG114" s="96"/>
      <c r="AH114" s="96"/>
      <c r="AI114" s="89"/>
      <c r="AJ114" s="89"/>
      <c r="AK114" s="89"/>
    </row>
    <row r="115" spans="1:37" ht="12.75">
      <c r="A115" s="90"/>
      <c r="B115" s="89"/>
      <c r="C115" s="89"/>
      <c r="D115" s="89"/>
      <c r="E115" s="89"/>
      <c r="F115" s="90"/>
      <c r="G115" s="89"/>
      <c r="H115" s="109"/>
      <c r="I115" s="89"/>
      <c r="J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93"/>
      <c r="Z115" s="94"/>
      <c r="AA115" s="94"/>
      <c r="AB115" s="94"/>
      <c r="AC115" s="94"/>
      <c r="AD115" s="94"/>
      <c r="AE115" s="94"/>
      <c r="AF115" s="96"/>
      <c r="AG115" s="96"/>
      <c r="AH115" s="96"/>
      <c r="AI115" s="89"/>
      <c r="AJ115" s="89"/>
      <c r="AK115" s="89"/>
    </row>
    <row r="116" spans="1:37" ht="12.75">
      <c r="A116" s="90"/>
      <c r="B116" s="89"/>
      <c r="C116" s="89"/>
      <c r="D116" s="89"/>
      <c r="E116" s="89"/>
      <c r="F116" s="90"/>
      <c r="G116" s="89"/>
      <c r="H116" s="109"/>
      <c r="I116" s="89"/>
      <c r="J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93"/>
      <c r="Z116" s="94"/>
      <c r="AA116" s="94"/>
      <c r="AB116" s="94"/>
      <c r="AC116" s="94"/>
      <c r="AD116" s="94"/>
      <c r="AE116" s="94"/>
      <c r="AF116" s="96"/>
      <c r="AG116" s="96"/>
      <c r="AH116" s="96"/>
      <c r="AI116" s="89"/>
      <c r="AJ116" s="89"/>
      <c r="AK116" s="89"/>
    </row>
    <row r="117" spans="1:37" ht="12.75">
      <c r="A117" s="90"/>
      <c r="B117" s="89"/>
      <c r="C117" s="89"/>
      <c r="D117" s="89"/>
      <c r="E117" s="89"/>
      <c r="F117" s="90"/>
      <c r="G117" s="89"/>
      <c r="H117" s="109"/>
      <c r="I117" s="89"/>
      <c r="J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93"/>
      <c r="Z117" s="94"/>
      <c r="AA117" s="94"/>
      <c r="AB117" s="94"/>
      <c r="AC117" s="94"/>
      <c r="AD117" s="94"/>
      <c r="AE117" s="94"/>
      <c r="AF117" s="96"/>
      <c r="AG117" s="96"/>
      <c r="AH117" s="96"/>
      <c r="AI117" s="89"/>
      <c r="AJ117" s="89"/>
      <c r="AK117" s="89"/>
    </row>
    <row r="118" spans="1:37" ht="12.75">
      <c r="A118" s="90"/>
      <c r="B118" s="89"/>
      <c r="C118" s="89"/>
      <c r="D118" s="89"/>
      <c r="E118" s="89"/>
      <c r="F118" s="90"/>
      <c r="G118" s="89"/>
      <c r="H118" s="109"/>
      <c r="I118" s="89"/>
      <c r="J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93"/>
      <c r="Z118" s="94"/>
      <c r="AA118" s="94"/>
      <c r="AB118" s="94"/>
      <c r="AC118" s="94"/>
      <c r="AD118" s="94"/>
      <c r="AE118" s="94"/>
      <c r="AF118" s="96"/>
      <c r="AG118" s="96"/>
      <c r="AH118" s="96"/>
      <c r="AI118" s="89"/>
      <c r="AJ118" s="89"/>
      <c r="AK118" s="89"/>
    </row>
    <row r="119" spans="1:37" ht="12.75">
      <c r="A119" s="90"/>
      <c r="B119" s="89"/>
      <c r="C119" s="89"/>
      <c r="D119" s="89"/>
      <c r="E119" s="89"/>
      <c r="F119" s="90"/>
      <c r="G119" s="89"/>
      <c r="H119" s="109"/>
      <c r="I119" s="89"/>
      <c r="J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93"/>
      <c r="Z119" s="94"/>
      <c r="AA119" s="94"/>
      <c r="AB119" s="94"/>
      <c r="AC119" s="94"/>
      <c r="AD119" s="94"/>
      <c r="AE119" s="94"/>
      <c r="AF119" s="96"/>
      <c r="AG119" s="96"/>
      <c r="AH119" s="96"/>
      <c r="AI119" s="89"/>
      <c r="AJ119" s="89"/>
      <c r="AK119" s="89"/>
    </row>
    <row r="120" spans="1:37" ht="12.75">
      <c r="A120" s="90"/>
      <c r="B120" s="89"/>
      <c r="C120" s="89"/>
      <c r="D120" s="89"/>
      <c r="E120" s="89"/>
      <c r="F120" s="90"/>
      <c r="G120" s="89"/>
      <c r="H120" s="109"/>
      <c r="I120" s="89"/>
      <c r="J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93"/>
      <c r="Z120" s="94"/>
      <c r="AA120" s="94"/>
      <c r="AB120" s="94"/>
      <c r="AC120" s="94"/>
      <c r="AD120" s="94"/>
      <c r="AE120" s="94"/>
      <c r="AF120" s="96"/>
      <c r="AG120" s="96"/>
      <c r="AH120" s="96"/>
      <c r="AI120" s="89"/>
      <c r="AJ120" s="89"/>
      <c r="AK120" s="89"/>
    </row>
  </sheetData>
  <sheetProtection/>
  <mergeCells count="1">
    <mergeCell ref="F2:F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headerFooter alignWithMargins="0">
    <oddHeader>&amp;L&amp;G&amp;R&amp;"Arial,Bold"&amp;18Cup Draw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A2" sqref="A2"/>
    </sheetView>
  </sheetViews>
  <sheetFormatPr defaultColWidth="9.140625" defaultRowHeight="12.75"/>
  <cols>
    <col min="1" max="1" width="15.140625" style="124" customWidth="1"/>
    <col min="2" max="2" width="14.28125" style="0" customWidth="1"/>
    <col min="3" max="3" width="50.8515625" style="0" customWidth="1"/>
    <col min="4" max="4" width="32.00390625" style="0" customWidth="1"/>
  </cols>
  <sheetData>
    <row r="1" spans="1:4" ht="12.75">
      <c r="A1" s="124" t="s">
        <v>88</v>
      </c>
      <c r="B1" t="s">
        <v>176</v>
      </c>
      <c r="C1" t="s">
        <v>177</v>
      </c>
      <c r="D1" t="s">
        <v>114</v>
      </c>
    </row>
    <row r="2" spans="1:4" ht="12.75">
      <c r="A2" s="124">
        <v>41258</v>
      </c>
      <c r="B2" t="s">
        <v>178</v>
      </c>
      <c r="C2" s="101" t="s">
        <v>290</v>
      </c>
      <c r="D2" t="s">
        <v>334</v>
      </c>
    </row>
    <row r="3" spans="1:4" ht="12.75">
      <c r="A3" s="124">
        <v>41258</v>
      </c>
      <c r="B3" t="s">
        <v>178</v>
      </c>
      <c r="C3" s="6" t="s">
        <v>291</v>
      </c>
      <c r="D3" t="s">
        <v>335</v>
      </c>
    </row>
    <row r="4" spans="1:4" ht="12.75">
      <c r="A4" s="124">
        <v>41258</v>
      </c>
      <c r="B4" t="s">
        <v>178</v>
      </c>
      <c r="C4" s="6" t="s">
        <v>292</v>
      </c>
      <c r="D4" t="s">
        <v>336</v>
      </c>
    </row>
    <row r="5" spans="1:4" ht="12.75">
      <c r="A5" s="124">
        <v>41258</v>
      </c>
      <c r="B5" t="s">
        <v>178</v>
      </c>
      <c r="C5" s="6" t="s">
        <v>293</v>
      </c>
      <c r="D5" t="s">
        <v>337</v>
      </c>
    </row>
    <row r="6" spans="1:4" ht="12.75">
      <c r="A6" s="124">
        <v>41258</v>
      </c>
      <c r="B6" t="s">
        <v>178</v>
      </c>
      <c r="C6" s="6" t="s">
        <v>294</v>
      </c>
      <c r="D6" t="s">
        <v>338</v>
      </c>
    </row>
    <row r="7" spans="1:4" ht="12.75">
      <c r="A7" s="124">
        <v>41258</v>
      </c>
      <c r="B7" t="s">
        <v>178</v>
      </c>
      <c r="C7" s="6" t="s">
        <v>295</v>
      </c>
      <c r="D7" t="s">
        <v>339</v>
      </c>
    </row>
    <row r="8" spans="1:4" ht="12.75">
      <c r="A8" s="124">
        <v>41258</v>
      </c>
      <c r="B8" t="s">
        <v>179</v>
      </c>
      <c r="C8" s="6" t="s">
        <v>296</v>
      </c>
      <c r="D8" t="s">
        <v>340</v>
      </c>
    </row>
    <row r="9" spans="1:4" ht="12.75">
      <c r="A9" s="124">
        <v>41258</v>
      </c>
      <c r="B9" t="s">
        <v>179</v>
      </c>
      <c r="C9" s="6" t="s">
        <v>297</v>
      </c>
      <c r="D9" t="s">
        <v>341</v>
      </c>
    </row>
    <row r="10" spans="1:4" ht="12.75">
      <c r="A10" s="124">
        <v>41258</v>
      </c>
      <c r="B10" t="s">
        <v>179</v>
      </c>
      <c r="C10" s="6" t="s">
        <v>298</v>
      </c>
      <c r="D10" t="s">
        <v>342</v>
      </c>
    </row>
    <row r="11" spans="1:4" ht="12.75">
      <c r="A11" s="124">
        <v>41258</v>
      </c>
      <c r="B11" t="s">
        <v>179</v>
      </c>
      <c r="C11" s="6" t="s">
        <v>299</v>
      </c>
      <c r="D11" t="s">
        <v>343</v>
      </c>
    </row>
    <row r="12" spans="1:4" ht="12.75">
      <c r="A12" s="124">
        <v>41258</v>
      </c>
      <c r="B12" t="s">
        <v>179</v>
      </c>
      <c r="C12" s="6" t="s">
        <v>300</v>
      </c>
      <c r="D12" t="s">
        <v>344</v>
      </c>
    </row>
    <row r="13" spans="1:4" ht="12.75">
      <c r="A13" s="124">
        <v>41258</v>
      </c>
      <c r="B13" t="s">
        <v>179</v>
      </c>
      <c r="C13" s="6" t="s">
        <v>301</v>
      </c>
      <c r="D13" t="s">
        <v>345</v>
      </c>
    </row>
    <row r="14" spans="1:4" ht="12.75">
      <c r="A14" s="124">
        <v>41258</v>
      </c>
      <c r="B14" t="s">
        <v>179</v>
      </c>
      <c r="C14" s="6" t="s">
        <v>302</v>
      </c>
      <c r="D14" t="s">
        <v>346</v>
      </c>
    </row>
    <row r="15" spans="1:4" ht="12.75">
      <c r="A15" s="124">
        <v>41258</v>
      </c>
      <c r="B15" t="s">
        <v>179</v>
      </c>
      <c r="C15" s="6" t="s">
        <v>303</v>
      </c>
      <c r="D15" t="s">
        <v>347</v>
      </c>
    </row>
    <row r="16" spans="1:4" ht="12.75">
      <c r="A16" s="124">
        <v>41258</v>
      </c>
      <c r="B16" t="s">
        <v>179</v>
      </c>
      <c r="C16" s="6" t="s">
        <v>304</v>
      </c>
      <c r="D16" t="s">
        <v>348</v>
      </c>
    </row>
    <row r="17" spans="1:4" ht="12.75">
      <c r="A17" s="124">
        <v>41258</v>
      </c>
      <c r="B17" t="s">
        <v>179</v>
      </c>
      <c r="C17" s="6" t="s">
        <v>305</v>
      </c>
      <c r="D17" t="s">
        <v>349</v>
      </c>
    </row>
    <row r="18" spans="1:4" ht="12.75">
      <c r="A18" s="124">
        <v>41258</v>
      </c>
      <c r="B18" t="s">
        <v>179</v>
      </c>
      <c r="C18" s="6" t="s">
        <v>306</v>
      </c>
      <c r="D18" t="s">
        <v>350</v>
      </c>
    </row>
    <row r="19" spans="1:4" ht="12.75">
      <c r="A19" s="124">
        <v>41258</v>
      </c>
      <c r="B19" t="s">
        <v>179</v>
      </c>
      <c r="C19" s="6" t="s">
        <v>307</v>
      </c>
      <c r="D19" t="s">
        <v>351</v>
      </c>
    </row>
    <row r="20" spans="1:4" ht="12.75">
      <c r="A20" s="124">
        <v>41258</v>
      </c>
      <c r="B20" t="s">
        <v>218</v>
      </c>
      <c r="C20" s="6" t="s">
        <v>308</v>
      </c>
      <c r="D20" t="s">
        <v>352</v>
      </c>
    </row>
    <row r="21" spans="1:4" ht="12.75">
      <c r="A21" s="124">
        <v>41258</v>
      </c>
      <c r="B21" t="s">
        <v>218</v>
      </c>
      <c r="C21" s="6" t="s">
        <v>309</v>
      </c>
      <c r="D21" t="s">
        <v>353</v>
      </c>
    </row>
    <row r="22" spans="1:4" ht="12.75">
      <c r="A22" s="124">
        <v>41258</v>
      </c>
      <c r="B22" t="s">
        <v>218</v>
      </c>
      <c r="C22" s="6" t="s">
        <v>310</v>
      </c>
      <c r="D22" t="s">
        <v>354</v>
      </c>
    </row>
    <row r="23" spans="1:4" ht="12.75">
      <c r="A23" s="124">
        <v>41258</v>
      </c>
      <c r="B23" t="s">
        <v>218</v>
      </c>
      <c r="C23" s="6" t="s">
        <v>311</v>
      </c>
      <c r="D23" t="s">
        <v>355</v>
      </c>
    </row>
    <row r="24" spans="1:4" ht="12.75">
      <c r="A24" s="124">
        <v>41258</v>
      </c>
      <c r="B24" t="s">
        <v>218</v>
      </c>
      <c r="C24" s="6" t="s">
        <v>312</v>
      </c>
      <c r="D24" t="s">
        <v>356</v>
      </c>
    </row>
    <row r="25" spans="1:4" ht="12.75">
      <c r="A25" s="124">
        <v>41258</v>
      </c>
      <c r="B25" t="s">
        <v>218</v>
      </c>
      <c r="C25" s="6" t="s">
        <v>313</v>
      </c>
      <c r="D25" t="s">
        <v>357</v>
      </c>
    </row>
    <row r="26" spans="1:4" ht="12.75">
      <c r="A26" s="124">
        <v>41258</v>
      </c>
      <c r="B26" t="s">
        <v>218</v>
      </c>
      <c r="C26" s="6" t="s">
        <v>314</v>
      </c>
      <c r="D26" t="s">
        <v>358</v>
      </c>
    </row>
    <row r="27" spans="1:4" ht="12.75">
      <c r="A27" s="124">
        <v>41258</v>
      </c>
      <c r="B27" t="s">
        <v>218</v>
      </c>
      <c r="C27" s="6" t="s">
        <v>315</v>
      </c>
      <c r="D27" t="s">
        <v>359</v>
      </c>
    </row>
    <row r="28" spans="1:4" ht="12.75">
      <c r="A28" s="124">
        <v>41258</v>
      </c>
      <c r="B28" t="s">
        <v>218</v>
      </c>
      <c r="C28" s="6" t="s">
        <v>316</v>
      </c>
      <c r="D28" t="s">
        <v>360</v>
      </c>
    </row>
    <row r="29" spans="1:4" ht="12.75">
      <c r="A29" s="124">
        <v>41258</v>
      </c>
      <c r="B29" t="s">
        <v>218</v>
      </c>
      <c r="C29" s="6" t="s">
        <v>317</v>
      </c>
      <c r="D29" t="s">
        <v>361</v>
      </c>
    </row>
    <row r="30" spans="1:4" ht="12.75">
      <c r="A30" s="124">
        <v>41258</v>
      </c>
      <c r="B30" t="s">
        <v>218</v>
      </c>
      <c r="C30" s="6" t="s">
        <v>318</v>
      </c>
      <c r="D30" t="s">
        <v>362</v>
      </c>
    </row>
    <row r="31" spans="1:4" ht="12.75">
      <c r="A31" s="124">
        <v>41258</v>
      </c>
      <c r="B31" t="s">
        <v>218</v>
      </c>
      <c r="C31" s="6" t="s">
        <v>319</v>
      </c>
      <c r="D31" t="s">
        <v>363</v>
      </c>
    </row>
    <row r="32" spans="1:4" ht="12.75">
      <c r="A32" s="124">
        <v>41258</v>
      </c>
      <c r="B32" t="s">
        <v>219</v>
      </c>
      <c r="C32" s="6" t="s">
        <v>320</v>
      </c>
      <c r="D32" t="s">
        <v>364</v>
      </c>
    </row>
    <row r="33" spans="1:4" ht="12.75">
      <c r="A33" s="124">
        <v>41258</v>
      </c>
      <c r="B33" t="s">
        <v>219</v>
      </c>
      <c r="C33" s="6" t="s">
        <v>321</v>
      </c>
      <c r="D33" t="s">
        <v>365</v>
      </c>
    </row>
    <row r="34" spans="1:4" ht="12.75">
      <c r="A34" s="124">
        <v>41258</v>
      </c>
      <c r="B34" t="s">
        <v>219</v>
      </c>
      <c r="C34" s="6" t="s">
        <v>322</v>
      </c>
      <c r="D34" t="s">
        <v>366</v>
      </c>
    </row>
    <row r="35" spans="1:4" ht="12.75">
      <c r="A35" s="124">
        <v>41258</v>
      </c>
      <c r="B35" t="s">
        <v>219</v>
      </c>
      <c r="C35" s="6" t="s">
        <v>323</v>
      </c>
      <c r="D35" t="s">
        <v>367</v>
      </c>
    </row>
    <row r="36" spans="1:4" ht="12.75">
      <c r="A36" s="124">
        <v>41258</v>
      </c>
      <c r="B36" t="s">
        <v>219</v>
      </c>
      <c r="C36" s="6" t="s">
        <v>324</v>
      </c>
      <c r="D36" t="s">
        <v>368</v>
      </c>
    </row>
    <row r="37" spans="1:4" ht="12.75">
      <c r="A37" s="124">
        <v>41258</v>
      </c>
      <c r="B37" t="s">
        <v>219</v>
      </c>
      <c r="C37" s="6" t="s">
        <v>325</v>
      </c>
      <c r="D37" t="s">
        <v>369</v>
      </c>
    </row>
    <row r="38" spans="1:4" ht="12.75">
      <c r="A38" s="124">
        <v>41258</v>
      </c>
      <c r="B38" t="s">
        <v>219</v>
      </c>
      <c r="C38" s="6" t="s">
        <v>326</v>
      </c>
      <c r="D38" t="s">
        <v>370</v>
      </c>
    </row>
    <row r="39" spans="1:4" ht="12.75">
      <c r="A39" s="124">
        <v>41258</v>
      </c>
      <c r="B39" t="s">
        <v>219</v>
      </c>
      <c r="C39" s="6" t="s">
        <v>327</v>
      </c>
      <c r="D39" t="s">
        <v>371</v>
      </c>
    </row>
    <row r="40" spans="1:4" ht="12.75">
      <c r="A40" s="124">
        <v>41258</v>
      </c>
      <c r="B40" t="s">
        <v>219</v>
      </c>
      <c r="C40" s="6" t="s">
        <v>328</v>
      </c>
      <c r="D40" t="s">
        <v>372</v>
      </c>
    </row>
    <row r="41" spans="1:4" ht="12.75">
      <c r="A41" s="124">
        <v>41258</v>
      </c>
      <c r="B41" t="s">
        <v>219</v>
      </c>
      <c r="C41" s="6" t="s">
        <v>329</v>
      </c>
      <c r="D41" t="s">
        <v>373</v>
      </c>
    </row>
    <row r="42" spans="1:4" ht="12.75">
      <c r="A42" s="124">
        <v>41258</v>
      </c>
      <c r="B42" t="s">
        <v>219</v>
      </c>
      <c r="C42" s="6" t="s">
        <v>330</v>
      </c>
      <c r="D42" t="s">
        <v>374</v>
      </c>
    </row>
    <row r="43" spans="1:4" ht="12.75">
      <c r="A43" s="124">
        <v>41258</v>
      </c>
      <c r="B43" t="s">
        <v>219</v>
      </c>
      <c r="C43" s="6" t="s">
        <v>331</v>
      </c>
      <c r="D43" t="s">
        <v>375</v>
      </c>
    </row>
    <row r="44" spans="1:4" ht="12.75">
      <c r="A44" s="124">
        <v>41259</v>
      </c>
      <c r="B44" t="s">
        <v>178</v>
      </c>
      <c r="C44" s="6" t="s">
        <v>332</v>
      </c>
      <c r="D44" t="s">
        <v>376</v>
      </c>
    </row>
    <row r="45" spans="1:4" ht="12.75">
      <c r="A45" s="124">
        <v>41259</v>
      </c>
      <c r="B45" t="s">
        <v>178</v>
      </c>
      <c r="C45" s="6" t="s">
        <v>333</v>
      </c>
      <c r="D45" t="s">
        <v>377</v>
      </c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paperSize="9" scale="78" r:id="rId2"/>
  <headerFooter alignWithMargins="0">
    <oddHeader>&amp;L&amp;G&amp;C
&amp;R&amp;"Arial,Bold"&amp;16
Fixtures and Odds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2.140625" style="0" customWidth="1"/>
    <col min="4" max="4" width="10.8515625" style="0" customWidth="1"/>
  </cols>
  <sheetData>
    <row r="1" spans="2:16" ht="12.75">
      <c r="B1" s="1" t="s">
        <v>21</v>
      </c>
      <c r="C1" s="1" t="s">
        <v>21</v>
      </c>
      <c r="D1" s="1" t="s">
        <v>20</v>
      </c>
      <c r="E1" s="1"/>
      <c r="F1" s="1"/>
      <c r="G1" s="1"/>
      <c r="H1" s="1"/>
      <c r="I1" s="1"/>
      <c r="J1" s="1" t="s">
        <v>33</v>
      </c>
      <c r="K1" s="1" t="s">
        <v>34</v>
      </c>
      <c r="L1" s="1" t="s">
        <v>35</v>
      </c>
      <c r="M1" s="1" t="s">
        <v>36</v>
      </c>
      <c r="N1" s="1" t="s">
        <v>37</v>
      </c>
      <c r="O1" s="1" t="s">
        <v>38</v>
      </c>
      <c r="P1" s="1" t="s">
        <v>39</v>
      </c>
    </row>
    <row r="2" spans="2:16" ht="12.75">
      <c r="B2" s="1" t="s">
        <v>40</v>
      </c>
      <c r="C2" s="1" t="s">
        <v>41</v>
      </c>
      <c r="D2" s="1" t="s">
        <v>1</v>
      </c>
      <c r="E2" s="1"/>
      <c r="F2" s="1"/>
      <c r="G2" s="2">
        <f>F3</f>
        <v>7</v>
      </c>
      <c r="H2" s="2">
        <f>F4</f>
        <v>2.2</v>
      </c>
      <c r="I2" s="2">
        <f>F5</f>
        <v>8</v>
      </c>
      <c r="J2" s="2">
        <f>IF(G2=0,0,1)+G2</f>
        <v>8</v>
      </c>
      <c r="K2" s="2">
        <f>IF(H2=0,0,1)+H2</f>
        <v>3.2</v>
      </c>
      <c r="L2" s="2">
        <f>IF(I2=0,0,1)+I2</f>
        <v>9</v>
      </c>
      <c r="M2" s="2">
        <f>IF(H2=0,0,(J2*H2)+J2)</f>
        <v>25.6</v>
      </c>
      <c r="N2" s="2">
        <f>IF(I2=0,0,(K2*I2)+K2)</f>
        <v>28.8</v>
      </c>
      <c r="O2" s="2">
        <f>IF(G2=0,0,(L2*G2)+L2)</f>
        <v>72</v>
      </c>
      <c r="P2" s="2">
        <f>IF(I2=0,0,(M2*I2)+M2)</f>
        <v>230.4</v>
      </c>
    </row>
    <row r="3" spans="1:16" ht="12.75">
      <c r="A3" t="s">
        <v>42</v>
      </c>
      <c r="B3" s="8" t="s">
        <v>87</v>
      </c>
      <c r="C3" s="2">
        <f>(TRUNC(((VALUE(LEFT(B3,SEARCH("/",B3)-1)))/(VALUE(MID(B3,(SEARCH("/",B3)+1),3))))*100)/100)+1</f>
        <v>8</v>
      </c>
      <c r="D3" s="1">
        <v>1</v>
      </c>
      <c r="E3" s="1"/>
      <c r="F3" s="2">
        <f>+((C3-1)*D3)</f>
        <v>7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t="s">
        <v>43</v>
      </c>
      <c r="B4" s="8" t="s">
        <v>67</v>
      </c>
      <c r="C4" s="2">
        <f>(TRUNC(((VALUE(LEFT(B4,SEARCH("/",B4)-1)))/(VALUE(MID(B4,(SEARCH("/",B4)+1),3))))*100)/100)+1</f>
        <v>3.2</v>
      </c>
      <c r="D4" s="1">
        <v>1</v>
      </c>
      <c r="E4" s="1"/>
      <c r="F4" s="2">
        <f>+((C4-1)*D4)</f>
        <v>2.2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t="s">
        <v>44</v>
      </c>
      <c r="B5" s="8" t="s">
        <v>86</v>
      </c>
      <c r="C5" s="2">
        <f>(TRUNC(((VALUE(LEFT(B5,SEARCH("/",B5)-1)))/(VALUE(MID(B5,(SEARCH("/",B5)+1),3))))*100)/100)+1</f>
        <v>9</v>
      </c>
      <c r="D5" s="1">
        <v>1</v>
      </c>
      <c r="E5" s="1"/>
      <c r="F5" s="2">
        <f>+((C5-1)*D5)</f>
        <v>8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thickBot="1">
      <c r="B6" s="1"/>
      <c r="C6" s="1"/>
      <c r="D6" s="1"/>
      <c r="E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9" t="s">
        <v>1</v>
      </c>
      <c r="E7" s="9" t="s">
        <v>22</v>
      </c>
      <c r="H7" s="1"/>
      <c r="I7" s="1"/>
      <c r="J7" s="1"/>
      <c r="K7" s="1"/>
      <c r="L7" s="1"/>
      <c r="M7" s="1"/>
      <c r="N7" s="1"/>
      <c r="O7" s="1"/>
      <c r="P7" s="1"/>
    </row>
    <row r="8" spans="2:5" ht="13.5" thickBot="1">
      <c r="B8" s="1"/>
      <c r="C8" s="1"/>
      <c r="D8" s="10">
        <f>SUM(D3:D5)</f>
        <v>3</v>
      </c>
      <c r="E8" s="11">
        <f>SUM(J2:P2)-7</f>
        <v>370</v>
      </c>
    </row>
    <row r="9" spans="1:5" ht="12.75">
      <c r="A9" t="s">
        <v>45</v>
      </c>
      <c r="B9" s="1"/>
      <c r="C9" s="1"/>
      <c r="D9" s="1"/>
      <c r="E9" s="1"/>
    </row>
    <row r="10" spans="1:5" ht="12.75">
      <c r="A10" t="s">
        <v>65</v>
      </c>
      <c r="B10" s="1"/>
      <c r="C10" s="1"/>
      <c r="D10" s="1"/>
      <c r="E10" s="1"/>
    </row>
    <row r="11" spans="1:5" ht="12.75">
      <c r="A11" t="s">
        <v>46</v>
      </c>
      <c r="B11" s="12"/>
      <c r="C11" s="1"/>
      <c r="D11" s="1"/>
      <c r="E11" s="1"/>
    </row>
    <row r="12" spans="2:5" ht="12.75">
      <c r="B12" s="1"/>
      <c r="C12" s="1"/>
      <c r="D12" s="1"/>
      <c r="E12" s="1"/>
    </row>
    <row r="13" spans="2:5" ht="12.75"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A14" sqref="A14"/>
    </sheetView>
  </sheetViews>
  <sheetFormatPr defaultColWidth="9.140625" defaultRowHeight="12.75"/>
  <cols>
    <col min="1" max="1" width="9.140625" style="3" customWidth="1"/>
    <col min="2" max="2" width="16.28125" style="24" customWidth="1"/>
    <col min="3" max="3" width="16.28125" style="0" customWidth="1"/>
    <col min="4" max="4" width="21.00390625" style="0" customWidth="1"/>
  </cols>
  <sheetData>
    <row r="1" spans="1:12" ht="18" customHeight="1">
      <c r="A1" s="128" t="s">
        <v>99</v>
      </c>
      <c r="B1" s="128"/>
      <c r="C1" s="128"/>
      <c r="D1" s="128"/>
      <c r="E1" s="128"/>
      <c r="F1" s="111"/>
      <c r="G1" s="111"/>
      <c r="H1" s="111"/>
      <c r="I1" s="111"/>
      <c r="J1" s="111"/>
      <c r="K1" s="111"/>
      <c r="L1" s="111"/>
    </row>
    <row r="2" spans="1:12" ht="18" customHeight="1">
      <c r="A2" s="112" t="s">
        <v>96</v>
      </c>
      <c r="B2" s="113" t="s">
        <v>88</v>
      </c>
      <c r="C2" s="113" t="s">
        <v>131</v>
      </c>
      <c r="D2" s="113" t="s">
        <v>151</v>
      </c>
      <c r="E2" s="114" t="s">
        <v>89</v>
      </c>
      <c r="F2" s="114" t="s">
        <v>90</v>
      </c>
      <c r="G2" s="114" t="s">
        <v>91</v>
      </c>
      <c r="H2" s="114" t="s">
        <v>92</v>
      </c>
      <c r="I2" s="114" t="s">
        <v>93</v>
      </c>
      <c r="J2" s="114" t="s">
        <v>94</v>
      </c>
      <c r="K2" s="114" t="s">
        <v>98</v>
      </c>
      <c r="L2" s="114" t="s">
        <v>95</v>
      </c>
    </row>
    <row r="3" spans="1:12" ht="18" customHeight="1">
      <c r="A3" s="115">
        <v>0</v>
      </c>
      <c r="B3" s="116">
        <v>41139</v>
      </c>
      <c r="C3" s="116"/>
      <c r="D3" s="116"/>
      <c r="E3" s="117" t="s">
        <v>97</v>
      </c>
      <c r="F3" s="117" t="s">
        <v>97</v>
      </c>
      <c r="G3" s="117" t="s">
        <v>97</v>
      </c>
      <c r="H3" s="117" t="s">
        <v>97</v>
      </c>
      <c r="I3" s="117"/>
      <c r="J3" s="117"/>
      <c r="K3" s="117"/>
      <c r="L3" s="117"/>
    </row>
    <row r="4" spans="1:12" ht="18" customHeight="1">
      <c r="A4" s="118">
        <v>1</v>
      </c>
      <c r="B4" s="119">
        <v>41146</v>
      </c>
      <c r="C4" s="119"/>
      <c r="D4" s="119"/>
      <c r="E4" s="120" t="s">
        <v>97</v>
      </c>
      <c r="F4" s="120" t="s">
        <v>97</v>
      </c>
      <c r="G4" s="120" t="s">
        <v>97</v>
      </c>
      <c r="H4" s="120" t="s">
        <v>97</v>
      </c>
      <c r="I4" s="120"/>
      <c r="J4" s="120"/>
      <c r="K4" s="120"/>
      <c r="L4" s="120"/>
    </row>
    <row r="5" spans="1:12" ht="18" customHeight="1">
      <c r="A5" s="118">
        <v>2</v>
      </c>
      <c r="B5" s="119">
        <f>B4+7</f>
        <v>41153</v>
      </c>
      <c r="C5" s="119"/>
      <c r="D5" s="119"/>
      <c r="E5" s="120" t="s">
        <v>97</v>
      </c>
      <c r="F5" s="120" t="s">
        <v>97</v>
      </c>
      <c r="G5" s="120" t="s">
        <v>97</v>
      </c>
      <c r="H5" s="120" t="s">
        <v>97</v>
      </c>
      <c r="I5" s="120"/>
      <c r="J5" s="120"/>
      <c r="K5" s="120"/>
      <c r="L5" s="120"/>
    </row>
    <row r="6" spans="1:12" ht="18" customHeight="1">
      <c r="A6" s="118">
        <v>3</v>
      </c>
      <c r="B6" s="119">
        <f aca="true" t="shared" si="0" ref="B6:B23">B5+7</f>
        <v>41160</v>
      </c>
      <c r="C6" s="119"/>
      <c r="D6" s="119"/>
      <c r="E6" s="120"/>
      <c r="F6" s="120"/>
      <c r="G6" s="120"/>
      <c r="H6" s="120"/>
      <c r="I6" s="120"/>
      <c r="J6" s="120"/>
      <c r="K6" s="120"/>
      <c r="L6" s="120" t="s">
        <v>97</v>
      </c>
    </row>
    <row r="7" spans="1:12" ht="18" customHeight="1">
      <c r="A7" s="118">
        <v>4</v>
      </c>
      <c r="B7" s="119">
        <f t="shared" si="0"/>
        <v>41167</v>
      </c>
      <c r="C7" s="119"/>
      <c r="D7" s="119"/>
      <c r="E7" s="120" t="s">
        <v>97</v>
      </c>
      <c r="F7" s="120" t="s">
        <v>97</v>
      </c>
      <c r="G7" s="120" t="s">
        <v>97</v>
      </c>
      <c r="H7" s="120" t="s">
        <v>97</v>
      </c>
      <c r="I7" s="120"/>
      <c r="J7" s="120"/>
      <c r="K7" s="120"/>
      <c r="L7" s="120"/>
    </row>
    <row r="8" spans="1:12" ht="18" customHeight="1">
      <c r="A8" s="118">
        <v>5</v>
      </c>
      <c r="B8" s="119">
        <f t="shared" si="0"/>
        <v>41174</v>
      </c>
      <c r="C8" s="121" t="s">
        <v>132</v>
      </c>
      <c r="D8" s="121"/>
      <c r="E8" s="120" t="s">
        <v>97</v>
      </c>
      <c r="F8" s="120" t="s">
        <v>97</v>
      </c>
      <c r="G8" s="120" t="s">
        <v>97</v>
      </c>
      <c r="H8" s="120" t="s">
        <v>97</v>
      </c>
      <c r="I8" s="120"/>
      <c r="J8" s="120"/>
      <c r="K8" s="120"/>
      <c r="L8" s="120"/>
    </row>
    <row r="9" spans="1:12" ht="18" customHeight="1">
      <c r="A9" s="118">
        <v>6</v>
      </c>
      <c r="B9" s="119">
        <f t="shared" si="0"/>
        <v>41181</v>
      </c>
      <c r="C9" s="121" t="s">
        <v>133</v>
      </c>
      <c r="D9" s="121"/>
      <c r="E9" s="120" t="s">
        <v>97</v>
      </c>
      <c r="F9" s="120" t="s">
        <v>97</v>
      </c>
      <c r="G9" s="120" t="s">
        <v>97</v>
      </c>
      <c r="H9" s="120" t="s">
        <v>97</v>
      </c>
      <c r="I9" s="120"/>
      <c r="J9" s="120"/>
      <c r="K9" s="120"/>
      <c r="L9" s="120"/>
    </row>
    <row r="10" spans="1:12" ht="18" customHeight="1">
      <c r="A10" s="118">
        <v>7</v>
      </c>
      <c r="B10" s="119">
        <f t="shared" si="0"/>
        <v>41188</v>
      </c>
      <c r="C10" s="121" t="s">
        <v>134</v>
      </c>
      <c r="D10" s="121"/>
      <c r="E10" s="120" t="s">
        <v>97</v>
      </c>
      <c r="F10" s="120" t="s">
        <v>97</v>
      </c>
      <c r="G10" s="120" t="s">
        <v>97</v>
      </c>
      <c r="H10" s="120" t="s">
        <v>97</v>
      </c>
      <c r="I10" s="120"/>
      <c r="J10" s="120"/>
      <c r="K10" s="120"/>
      <c r="L10" s="120"/>
    </row>
    <row r="11" spans="1:12" ht="18" customHeight="1">
      <c r="A11" s="118">
        <v>8</v>
      </c>
      <c r="B11" s="119">
        <f t="shared" si="0"/>
        <v>41195</v>
      </c>
      <c r="C11" s="121" t="s">
        <v>135</v>
      </c>
      <c r="D11" s="121"/>
      <c r="E11" s="120"/>
      <c r="F11" s="120"/>
      <c r="G11" s="120"/>
      <c r="H11" s="120"/>
      <c r="I11" s="120"/>
      <c r="J11" s="120"/>
      <c r="K11" s="120"/>
      <c r="L11" s="120" t="s">
        <v>97</v>
      </c>
    </row>
    <row r="12" spans="1:12" ht="18" customHeight="1">
      <c r="A12" s="118">
        <v>9</v>
      </c>
      <c r="B12" s="119">
        <f>B11+7</f>
        <v>41202</v>
      </c>
      <c r="C12" s="121" t="s">
        <v>136</v>
      </c>
      <c r="D12" s="121"/>
      <c r="E12" s="120" t="s">
        <v>97</v>
      </c>
      <c r="F12" s="120" t="s">
        <v>97</v>
      </c>
      <c r="G12" s="120" t="s">
        <v>97</v>
      </c>
      <c r="H12" s="120" t="s">
        <v>97</v>
      </c>
      <c r="I12" s="120"/>
      <c r="J12" s="120"/>
      <c r="K12" s="120"/>
      <c r="L12" s="120"/>
    </row>
    <row r="13" spans="1:12" ht="18" customHeight="1">
      <c r="A13" s="122">
        <v>10</v>
      </c>
      <c r="B13" s="119">
        <v>41209</v>
      </c>
      <c r="C13" s="121" t="s">
        <v>137</v>
      </c>
      <c r="D13" s="121"/>
      <c r="E13" s="120"/>
      <c r="F13" s="123" t="s">
        <v>97</v>
      </c>
      <c r="G13" s="123" t="s">
        <v>97</v>
      </c>
      <c r="H13" s="123" t="s">
        <v>97</v>
      </c>
      <c r="I13" s="120"/>
      <c r="J13" s="120"/>
      <c r="K13" s="123" t="s">
        <v>97</v>
      </c>
      <c r="L13" s="120"/>
    </row>
    <row r="14" spans="1:12" ht="18" customHeight="1">
      <c r="A14" s="122" t="s">
        <v>173</v>
      </c>
      <c r="B14" s="119">
        <v>41216</v>
      </c>
      <c r="C14" s="121" t="s">
        <v>138</v>
      </c>
      <c r="D14" s="121" t="s">
        <v>152</v>
      </c>
      <c r="E14" s="120" t="s">
        <v>97</v>
      </c>
      <c r="F14" s="120" t="s">
        <v>97</v>
      </c>
      <c r="G14" s="120" t="s">
        <v>97</v>
      </c>
      <c r="H14" s="120" t="s">
        <v>97</v>
      </c>
      <c r="I14" s="120"/>
      <c r="J14" s="120"/>
      <c r="K14" s="120"/>
      <c r="L14" s="120"/>
    </row>
    <row r="15" spans="1:12" ht="18" customHeight="1">
      <c r="A15" s="122" t="s">
        <v>174</v>
      </c>
      <c r="B15" s="119">
        <v>41216</v>
      </c>
      <c r="C15" s="121"/>
      <c r="D15" s="121" t="s">
        <v>152</v>
      </c>
      <c r="E15" s="120" t="s">
        <v>97</v>
      </c>
      <c r="F15" s="120" t="s">
        <v>97</v>
      </c>
      <c r="G15" s="120" t="s">
        <v>97</v>
      </c>
      <c r="H15" s="120" t="s">
        <v>97</v>
      </c>
      <c r="I15" s="120"/>
      <c r="J15" s="120"/>
      <c r="K15" s="120"/>
      <c r="L15" s="120"/>
    </row>
    <row r="16" spans="1:12" ht="18" customHeight="1">
      <c r="A16" s="118">
        <v>13</v>
      </c>
      <c r="B16" s="119">
        <f t="shared" si="0"/>
        <v>41223</v>
      </c>
      <c r="C16" s="121" t="s">
        <v>139</v>
      </c>
      <c r="D16" s="121"/>
      <c r="E16" s="120" t="s">
        <v>97</v>
      </c>
      <c r="F16" s="120" t="s">
        <v>97</v>
      </c>
      <c r="G16" s="120" t="s">
        <v>97</v>
      </c>
      <c r="H16" s="120" t="s">
        <v>97</v>
      </c>
      <c r="I16" s="120"/>
      <c r="J16" s="120"/>
      <c r="K16" s="120"/>
      <c r="L16" s="120"/>
    </row>
    <row r="17" spans="1:12" ht="18" customHeight="1">
      <c r="A17" s="118">
        <v>14</v>
      </c>
      <c r="B17" s="119">
        <f t="shared" si="0"/>
        <v>41230</v>
      </c>
      <c r="C17" s="121" t="s">
        <v>140</v>
      </c>
      <c r="D17" s="121"/>
      <c r="E17" s="120" t="s">
        <v>97</v>
      </c>
      <c r="F17" s="120" t="s">
        <v>97</v>
      </c>
      <c r="G17" s="120" t="s">
        <v>97</v>
      </c>
      <c r="H17" s="120" t="s">
        <v>97</v>
      </c>
      <c r="I17" s="120"/>
      <c r="J17" s="120"/>
      <c r="K17" s="120"/>
      <c r="L17" s="120"/>
    </row>
    <row r="18" spans="1:12" ht="18" customHeight="1">
      <c r="A18" s="118">
        <v>15</v>
      </c>
      <c r="B18" s="119">
        <f t="shared" si="0"/>
        <v>41237</v>
      </c>
      <c r="C18" s="121" t="s">
        <v>141</v>
      </c>
      <c r="D18" s="121"/>
      <c r="E18" s="120" t="s">
        <v>97</v>
      </c>
      <c r="F18" s="120" t="s">
        <v>97</v>
      </c>
      <c r="G18" s="120" t="s">
        <v>97</v>
      </c>
      <c r="H18" s="120" t="s">
        <v>97</v>
      </c>
      <c r="I18" s="120"/>
      <c r="J18" s="120"/>
      <c r="K18" s="120"/>
      <c r="L18" s="120"/>
    </row>
    <row r="19" spans="1:12" ht="18" customHeight="1">
      <c r="A19" s="118">
        <v>16</v>
      </c>
      <c r="B19" s="119">
        <f t="shared" si="0"/>
        <v>41244</v>
      </c>
      <c r="C19" s="121" t="s">
        <v>142</v>
      </c>
      <c r="D19" s="121"/>
      <c r="E19" s="120" t="s">
        <v>97</v>
      </c>
      <c r="F19" s="120" t="s">
        <v>97</v>
      </c>
      <c r="G19" s="120" t="s">
        <v>97</v>
      </c>
      <c r="H19" s="120" t="s">
        <v>97</v>
      </c>
      <c r="I19" s="120"/>
      <c r="J19" s="120"/>
      <c r="K19" s="120"/>
      <c r="L19" s="120"/>
    </row>
    <row r="20" spans="1:12" ht="18" customHeight="1">
      <c r="A20" s="118">
        <v>17</v>
      </c>
      <c r="B20" s="119">
        <f t="shared" si="0"/>
        <v>41251</v>
      </c>
      <c r="C20" s="121" t="s">
        <v>143</v>
      </c>
      <c r="D20" s="119"/>
      <c r="E20" s="120" t="s">
        <v>97</v>
      </c>
      <c r="F20" s="120" t="s">
        <v>97</v>
      </c>
      <c r="G20" s="120" t="s">
        <v>97</v>
      </c>
      <c r="H20" s="120" t="s">
        <v>97</v>
      </c>
      <c r="I20" s="120"/>
      <c r="J20" s="120"/>
      <c r="K20" s="120"/>
      <c r="L20" s="120"/>
    </row>
    <row r="21" spans="1:12" ht="18" customHeight="1">
      <c r="A21" s="118">
        <v>18</v>
      </c>
      <c r="B21" s="119">
        <f t="shared" si="0"/>
        <v>41258</v>
      </c>
      <c r="C21" s="121" t="s">
        <v>23</v>
      </c>
      <c r="D21" s="121"/>
      <c r="E21" s="120" t="s">
        <v>97</v>
      </c>
      <c r="F21" s="120" t="s">
        <v>97</v>
      </c>
      <c r="G21" s="120" t="s">
        <v>97</v>
      </c>
      <c r="H21" s="120" t="s">
        <v>97</v>
      </c>
      <c r="I21" s="120"/>
      <c r="J21" s="120"/>
      <c r="K21" s="120"/>
      <c r="L21" s="120"/>
    </row>
    <row r="22" spans="1:12" ht="18" customHeight="1">
      <c r="A22" s="118">
        <v>19</v>
      </c>
      <c r="B22" s="119">
        <f t="shared" si="0"/>
        <v>41265</v>
      </c>
      <c r="C22" s="121" t="s">
        <v>144</v>
      </c>
      <c r="D22" s="121"/>
      <c r="E22" s="120" t="s">
        <v>97</v>
      </c>
      <c r="F22" s="120" t="s">
        <v>97</v>
      </c>
      <c r="G22" s="120" t="s">
        <v>97</v>
      </c>
      <c r="H22" s="120" t="s">
        <v>97</v>
      </c>
      <c r="I22" s="120"/>
      <c r="J22" s="120"/>
      <c r="K22" s="120"/>
      <c r="L22" s="120"/>
    </row>
    <row r="23" spans="1:12" ht="18" customHeight="1">
      <c r="A23" s="118">
        <v>20</v>
      </c>
      <c r="B23" s="119">
        <f t="shared" si="0"/>
        <v>41272</v>
      </c>
      <c r="C23" s="119"/>
      <c r="D23" s="119"/>
      <c r="E23" s="120" t="s">
        <v>97</v>
      </c>
      <c r="F23" s="120" t="s">
        <v>97</v>
      </c>
      <c r="G23" s="120" t="s">
        <v>97</v>
      </c>
      <c r="H23" s="120" t="s">
        <v>97</v>
      </c>
      <c r="I23" s="120"/>
      <c r="J23" s="120"/>
      <c r="K23" s="120"/>
      <c r="L23" s="120"/>
    </row>
    <row r="24" spans="3:4" ht="12.75">
      <c r="C24" s="24"/>
      <c r="D24" s="24"/>
    </row>
    <row r="25" spans="3:4" ht="12.75">
      <c r="C25" s="24"/>
      <c r="D25" s="24"/>
    </row>
    <row r="26" spans="1:12" ht="18" customHeight="1">
      <c r="A26" s="128" t="s">
        <v>100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ht="18" customHeight="1">
      <c r="A27" s="112" t="s">
        <v>96</v>
      </c>
      <c r="B27" s="113" t="s">
        <v>88</v>
      </c>
      <c r="C27" s="113"/>
      <c r="D27" s="113"/>
      <c r="E27" s="114" t="s">
        <v>89</v>
      </c>
      <c r="F27" s="114" t="s">
        <v>90</v>
      </c>
      <c r="G27" s="114" t="s">
        <v>91</v>
      </c>
      <c r="H27" s="114" t="s">
        <v>92</v>
      </c>
      <c r="I27" s="114" t="s">
        <v>93</v>
      </c>
      <c r="J27" s="114" t="s">
        <v>94</v>
      </c>
      <c r="K27" s="114" t="s">
        <v>98</v>
      </c>
      <c r="L27" s="114" t="s">
        <v>95</v>
      </c>
    </row>
    <row r="28" spans="1:12" ht="18" customHeight="1">
      <c r="A28" s="118">
        <v>1</v>
      </c>
      <c r="B28" s="119">
        <v>41279</v>
      </c>
      <c r="C28" s="119"/>
      <c r="D28" s="119"/>
      <c r="E28" s="120"/>
      <c r="F28" s="120"/>
      <c r="G28" s="120" t="s">
        <v>97</v>
      </c>
      <c r="H28" s="120" t="s">
        <v>97</v>
      </c>
      <c r="I28" s="120"/>
      <c r="J28" s="120" t="s">
        <v>97</v>
      </c>
      <c r="K28" s="120"/>
      <c r="L28" s="120"/>
    </row>
    <row r="29" spans="1:12" ht="18" customHeight="1">
      <c r="A29" s="118">
        <v>2</v>
      </c>
      <c r="B29" s="119">
        <f>B28+7</f>
        <v>41286</v>
      </c>
      <c r="C29" s="119" t="s">
        <v>132</v>
      </c>
      <c r="D29" s="119"/>
      <c r="E29" s="120" t="s">
        <v>97</v>
      </c>
      <c r="F29" s="120" t="s">
        <v>97</v>
      </c>
      <c r="G29" s="120" t="s">
        <v>97</v>
      </c>
      <c r="H29" s="120" t="s">
        <v>97</v>
      </c>
      <c r="I29" s="120"/>
      <c r="J29" s="120"/>
      <c r="K29" s="120"/>
      <c r="L29" s="120"/>
    </row>
    <row r="30" spans="1:12" ht="18" customHeight="1">
      <c r="A30" s="118">
        <v>3</v>
      </c>
      <c r="B30" s="119">
        <f aca="true" t="shared" si="1" ref="B30:B47">B29+7</f>
        <v>41293</v>
      </c>
      <c r="C30" s="119" t="s">
        <v>133</v>
      </c>
      <c r="D30" s="119"/>
      <c r="E30" s="120" t="s">
        <v>97</v>
      </c>
      <c r="F30" s="120" t="s">
        <v>97</v>
      </c>
      <c r="G30" s="120" t="s">
        <v>97</v>
      </c>
      <c r="H30" s="120" t="s">
        <v>97</v>
      </c>
      <c r="I30" s="120"/>
      <c r="J30" s="120"/>
      <c r="K30" s="120"/>
      <c r="L30" s="120"/>
    </row>
    <row r="31" spans="1:12" ht="18" customHeight="1">
      <c r="A31" s="118">
        <v>4</v>
      </c>
      <c r="B31" s="119">
        <f t="shared" si="1"/>
        <v>41300</v>
      </c>
      <c r="C31" s="119"/>
      <c r="D31" s="119"/>
      <c r="E31" s="120"/>
      <c r="F31" s="120" t="s">
        <v>97</v>
      </c>
      <c r="G31" s="120" t="s">
        <v>97</v>
      </c>
      <c r="H31" s="120" t="s">
        <v>97</v>
      </c>
      <c r="I31" s="120"/>
      <c r="J31" s="120" t="s">
        <v>97</v>
      </c>
      <c r="K31" s="120"/>
      <c r="L31" s="120"/>
    </row>
    <row r="32" spans="1:12" ht="18" customHeight="1">
      <c r="A32" s="122" t="s">
        <v>145</v>
      </c>
      <c r="B32" s="119">
        <f t="shared" si="1"/>
        <v>41307</v>
      </c>
      <c r="C32" s="119" t="s">
        <v>134</v>
      </c>
      <c r="D32" s="121" t="s">
        <v>152</v>
      </c>
      <c r="E32" s="120" t="s">
        <v>97</v>
      </c>
      <c r="F32" s="120" t="s">
        <v>97</v>
      </c>
      <c r="G32" s="120" t="s">
        <v>97</v>
      </c>
      <c r="H32" s="120" t="s">
        <v>97</v>
      </c>
      <c r="I32" s="120"/>
      <c r="J32" s="120"/>
      <c r="K32" s="120"/>
      <c r="L32" s="120"/>
    </row>
    <row r="33" spans="1:12" ht="18" customHeight="1">
      <c r="A33" s="122" t="s">
        <v>146</v>
      </c>
      <c r="B33" s="119">
        <f>B32+0</f>
        <v>41307</v>
      </c>
      <c r="C33" s="119" t="s">
        <v>135</v>
      </c>
      <c r="D33" s="121" t="s">
        <v>152</v>
      </c>
      <c r="E33" s="120" t="s">
        <v>97</v>
      </c>
      <c r="F33" s="120" t="s">
        <v>97</v>
      </c>
      <c r="G33" s="120" t="s">
        <v>97</v>
      </c>
      <c r="H33" s="120" t="s">
        <v>97</v>
      </c>
      <c r="I33" s="120"/>
      <c r="J33" s="120"/>
      <c r="K33" s="120"/>
      <c r="L33" s="120"/>
    </row>
    <row r="34" spans="1:12" ht="18" customHeight="1">
      <c r="A34" s="118">
        <v>7</v>
      </c>
      <c r="B34" s="119">
        <f t="shared" si="1"/>
        <v>41314</v>
      </c>
      <c r="C34" s="121"/>
      <c r="D34" s="121"/>
      <c r="E34" s="120"/>
      <c r="F34" s="120" t="s">
        <v>97</v>
      </c>
      <c r="G34" s="120" t="s">
        <v>97</v>
      </c>
      <c r="H34" s="120" t="s">
        <v>97</v>
      </c>
      <c r="I34" s="120"/>
      <c r="J34" s="120" t="s">
        <v>97</v>
      </c>
      <c r="K34" s="120"/>
      <c r="L34" s="120"/>
    </row>
    <row r="35" spans="1:12" ht="18" customHeight="1">
      <c r="A35" s="118">
        <v>8</v>
      </c>
      <c r="B35" s="119">
        <f t="shared" si="1"/>
        <v>41321</v>
      </c>
      <c r="C35" s="119" t="s">
        <v>136</v>
      </c>
      <c r="D35" s="119"/>
      <c r="E35" s="120" t="s">
        <v>97</v>
      </c>
      <c r="F35" s="120" t="s">
        <v>97</v>
      </c>
      <c r="G35" s="120" t="s">
        <v>97</v>
      </c>
      <c r="H35" s="120" t="s">
        <v>97</v>
      </c>
      <c r="I35" s="120"/>
      <c r="J35" s="120"/>
      <c r="K35" s="120"/>
      <c r="L35" s="120"/>
    </row>
    <row r="36" spans="1:12" ht="18" customHeight="1">
      <c r="A36" s="122" t="s">
        <v>147</v>
      </c>
      <c r="B36" s="119">
        <f t="shared" si="1"/>
        <v>41328</v>
      </c>
      <c r="C36" s="119" t="s">
        <v>137</v>
      </c>
      <c r="D36" s="121" t="s">
        <v>152</v>
      </c>
      <c r="E36" s="120" t="s">
        <v>97</v>
      </c>
      <c r="F36" s="120" t="s">
        <v>97</v>
      </c>
      <c r="G36" s="120" t="s">
        <v>97</v>
      </c>
      <c r="H36" s="120" t="s">
        <v>97</v>
      </c>
      <c r="I36" s="120"/>
      <c r="J36" s="120"/>
      <c r="K36" s="120"/>
      <c r="L36" s="120"/>
    </row>
    <row r="37" spans="1:12" ht="18" customHeight="1">
      <c r="A37" s="122" t="s">
        <v>148</v>
      </c>
      <c r="B37" s="119">
        <f>B36+0</f>
        <v>41328</v>
      </c>
      <c r="C37" s="119"/>
      <c r="D37" s="121" t="s">
        <v>152</v>
      </c>
      <c r="E37" s="120" t="s">
        <v>97</v>
      </c>
      <c r="F37" s="120" t="s">
        <v>97</v>
      </c>
      <c r="G37" s="120" t="s">
        <v>97</v>
      </c>
      <c r="H37" s="120" t="s">
        <v>97</v>
      </c>
      <c r="I37" s="120"/>
      <c r="J37" s="120"/>
      <c r="K37" s="120"/>
      <c r="L37" s="120"/>
    </row>
    <row r="38" spans="1:12" ht="18" customHeight="1">
      <c r="A38" s="118">
        <v>11</v>
      </c>
      <c r="B38" s="119">
        <f t="shared" si="1"/>
        <v>41335</v>
      </c>
      <c r="C38" s="119" t="s">
        <v>138</v>
      </c>
      <c r="D38" s="119"/>
      <c r="E38" s="120" t="s">
        <v>97</v>
      </c>
      <c r="F38" s="120" t="s">
        <v>97</v>
      </c>
      <c r="G38" s="120" t="s">
        <v>97</v>
      </c>
      <c r="H38" s="120" t="s">
        <v>97</v>
      </c>
      <c r="I38" s="120"/>
      <c r="J38" s="120"/>
      <c r="K38" s="120"/>
      <c r="L38" s="120"/>
    </row>
    <row r="39" spans="1:12" ht="18" customHeight="1">
      <c r="A39" s="118">
        <v>12</v>
      </c>
      <c r="B39" s="119">
        <f t="shared" si="1"/>
        <v>41342</v>
      </c>
      <c r="C39" s="119" t="s">
        <v>139</v>
      </c>
      <c r="D39" s="119"/>
      <c r="E39" s="120"/>
      <c r="F39" s="120"/>
      <c r="G39" s="120" t="s">
        <v>97</v>
      </c>
      <c r="H39" s="120" t="s">
        <v>97</v>
      </c>
      <c r="I39" s="120"/>
      <c r="J39" s="120"/>
      <c r="K39" s="120"/>
      <c r="L39" s="120" t="s">
        <v>97</v>
      </c>
    </row>
    <row r="40" spans="1:12" ht="18" customHeight="1">
      <c r="A40" s="118">
        <v>13</v>
      </c>
      <c r="B40" s="119">
        <f t="shared" si="1"/>
        <v>41349</v>
      </c>
      <c r="C40" s="119" t="s">
        <v>140</v>
      </c>
      <c r="D40" s="119"/>
      <c r="E40" s="120" t="s">
        <v>97</v>
      </c>
      <c r="F40" s="120" t="s">
        <v>97</v>
      </c>
      <c r="G40" s="120" t="s">
        <v>97</v>
      </c>
      <c r="H40" s="120" t="s">
        <v>97</v>
      </c>
      <c r="I40" s="120"/>
      <c r="J40" s="120"/>
      <c r="K40" s="120"/>
      <c r="L40" s="120"/>
    </row>
    <row r="41" spans="1:12" ht="18" customHeight="1">
      <c r="A41" s="118">
        <v>14</v>
      </c>
      <c r="B41" s="119">
        <f t="shared" si="1"/>
        <v>41356</v>
      </c>
      <c r="C41" s="119" t="s">
        <v>141</v>
      </c>
      <c r="D41" s="119"/>
      <c r="E41" s="120" t="s">
        <v>97</v>
      </c>
      <c r="F41" s="120" t="s">
        <v>97</v>
      </c>
      <c r="G41" s="120" t="s">
        <v>97</v>
      </c>
      <c r="H41" s="120" t="s">
        <v>97</v>
      </c>
      <c r="I41" s="120"/>
      <c r="J41" s="120"/>
      <c r="K41" s="120"/>
      <c r="L41" s="120"/>
    </row>
    <row r="42" spans="1:12" ht="18" customHeight="1">
      <c r="A42" s="122" t="s">
        <v>149</v>
      </c>
      <c r="B42" s="119">
        <f t="shared" si="1"/>
        <v>41363</v>
      </c>
      <c r="C42" s="119" t="s">
        <v>142</v>
      </c>
      <c r="D42" s="121" t="s">
        <v>152</v>
      </c>
      <c r="E42" s="120" t="s">
        <v>97</v>
      </c>
      <c r="F42" s="120" t="s">
        <v>97</v>
      </c>
      <c r="G42" s="120" t="s">
        <v>97</v>
      </c>
      <c r="H42" s="120" t="s">
        <v>97</v>
      </c>
      <c r="I42" s="120"/>
      <c r="J42" s="120"/>
      <c r="K42" s="120"/>
      <c r="L42" s="120"/>
    </row>
    <row r="43" spans="1:12" ht="18" customHeight="1">
      <c r="A43" s="122" t="s">
        <v>150</v>
      </c>
      <c r="B43" s="119">
        <f>B42</f>
        <v>41363</v>
      </c>
      <c r="C43" s="119" t="s">
        <v>143</v>
      </c>
      <c r="D43" s="121" t="s">
        <v>152</v>
      </c>
      <c r="E43" s="120" t="s">
        <v>97</v>
      </c>
      <c r="F43" s="120" t="s">
        <v>97</v>
      </c>
      <c r="G43" s="120" t="s">
        <v>97</v>
      </c>
      <c r="H43" s="120" t="s">
        <v>97</v>
      </c>
      <c r="I43" s="120"/>
      <c r="J43" s="120"/>
      <c r="K43" s="120"/>
      <c r="L43" s="120"/>
    </row>
    <row r="44" spans="1:12" ht="18" customHeight="1">
      <c r="A44" s="118">
        <v>17</v>
      </c>
      <c r="B44" s="119">
        <f t="shared" si="1"/>
        <v>41370</v>
      </c>
      <c r="C44" s="119"/>
      <c r="D44" s="119"/>
      <c r="E44" s="120" t="s">
        <v>97</v>
      </c>
      <c r="F44" s="120" t="s">
        <v>97</v>
      </c>
      <c r="G44" s="120" t="s">
        <v>97</v>
      </c>
      <c r="H44" s="120" t="s">
        <v>97</v>
      </c>
      <c r="I44" s="120"/>
      <c r="J44" s="120"/>
      <c r="K44" s="120"/>
      <c r="L44" s="120"/>
    </row>
    <row r="45" spans="1:12" ht="18" customHeight="1">
      <c r="A45" s="118">
        <v>18</v>
      </c>
      <c r="B45" s="119">
        <f t="shared" si="1"/>
        <v>41377</v>
      </c>
      <c r="C45" s="119" t="s">
        <v>23</v>
      </c>
      <c r="D45" s="119"/>
      <c r="E45" s="120" t="s">
        <v>97</v>
      </c>
      <c r="F45" s="120" t="s">
        <v>97</v>
      </c>
      <c r="G45" s="120" t="s">
        <v>97</v>
      </c>
      <c r="H45" s="120" t="s">
        <v>97</v>
      </c>
      <c r="I45" s="120"/>
      <c r="J45" s="120"/>
      <c r="K45" s="120"/>
      <c r="L45" s="120"/>
    </row>
    <row r="46" spans="1:12" ht="18" customHeight="1">
      <c r="A46" s="118">
        <v>19</v>
      </c>
      <c r="B46" s="119">
        <f t="shared" si="1"/>
        <v>41384</v>
      </c>
      <c r="C46" s="119" t="s">
        <v>144</v>
      </c>
      <c r="D46" s="119"/>
      <c r="E46" s="120"/>
      <c r="F46" s="120"/>
      <c r="G46" s="120"/>
      <c r="H46" s="120"/>
      <c r="I46" s="120"/>
      <c r="J46" s="120"/>
      <c r="K46" s="120"/>
      <c r="L46" s="120"/>
    </row>
    <row r="47" spans="1:12" ht="18" customHeight="1">
      <c r="A47" s="118">
        <v>20</v>
      </c>
      <c r="B47" s="119">
        <f t="shared" si="1"/>
        <v>41391</v>
      </c>
      <c r="C47" s="119"/>
      <c r="D47" s="119"/>
      <c r="E47" s="120"/>
      <c r="F47" s="120"/>
      <c r="G47" s="120"/>
      <c r="H47" s="120"/>
      <c r="I47" s="120"/>
      <c r="J47" s="120"/>
      <c r="K47" s="120"/>
      <c r="L47" s="120"/>
    </row>
  </sheetData>
  <sheetProtection/>
  <mergeCells count="2">
    <mergeCell ref="A1:E1"/>
    <mergeCell ref="A26:L26"/>
  </mergeCells>
  <printOptions/>
  <pageMargins left="0.7086614173228347" right="0.7086614173228347" top="1.6535433070866143" bottom="0.7480314960629921" header="0.31496062992125984" footer="0.31496062992125984"/>
  <pageSetup fitToHeight="1" fitToWidth="1" horizontalDpi="600" verticalDpi="600" orientation="landscape" paperSize="9" scale="97" r:id="rId2"/>
  <headerFooter>
    <oddHeader>&amp;L&amp;G&amp;R&amp;18
&amp;K7030A0Season Schedule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D Williams &amp; Co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 Eater</dc:creator>
  <cp:keywords/>
  <dc:description/>
  <cp:lastModifiedBy>Chris</cp:lastModifiedBy>
  <cp:lastPrinted>2012-12-17T17:28:22Z</cp:lastPrinted>
  <dcterms:created xsi:type="dcterms:W3CDTF">2003-08-18T13:41:02Z</dcterms:created>
  <dcterms:modified xsi:type="dcterms:W3CDTF">2012-12-17T17:29:13Z</dcterms:modified>
  <cp:category/>
  <cp:version/>
  <cp:contentType/>
  <cp:contentStatus/>
</cp:coreProperties>
</file>